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C:\Users\PDXnw\Downloads\"/>
    </mc:Choice>
  </mc:AlternateContent>
  <xr:revisionPtr revIDLastSave="0" documentId="13_ncr:1_{FF985B6A-DDDD-4465-AD69-07A6F02B3BF5}" xr6:coauthVersionLast="47" xr6:coauthVersionMax="47" xr10:uidLastSave="{00000000-0000-0000-0000-000000000000}"/>
  <workbookProtection lockStructure="1"/>
  <bookViews>
    <workbookView xWindow="-120" yWindow="-120" windowWidth="29040" windowHeight="15720" xr2:uid="{00000000-000D-0000-FFFF-FFFF00000000}"/>
  </bookViews>
  <sheets>
    <sheet name="1" sheetId="6" r:id="rId1"/>
    <sheet name="2" sheetId="5" r:id="rId2"/>
    <sheet name="3" sheetId="4" r:id="rId3"/>
    <sheet name="4"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6" l="1"/>
  <c r="C15" i="6"/>
  <c r="D15" i="6"/>
  <c r="E15" i="6"/>
  <c r="F15" i="6"/>
  <c r="G15" i="6"/>
  <c r="H15" i="6"/>
  <c r="I15" i="6"/>
  <c r="J15" i="6"/>
  <c r="K15" i="6"/>
  <c r="L15" i="6"/>
  <c r="M15" i="6"/>
  <c r="N15" i="6"/>
  <c r="O15" i="6"/>
  <c r="P15" i="6"/>
  <c r="Q15" i="6"/>
  <c r="R15" i="6"/>
  <c r="S15" i="6"/>
  <c r="T15" i="6"/>
  <c r="U15" i="6"/>
  <c r="V15" i="6"/>
  <c r="X3" i="5"/>
  <c r="B15" i="5"/>
  <c r="C15" i="5"/>
  <c r="D15" i="5"/>
  <c r="E15" i="5"/>
  <c r="F15" i="5"/>
  <c r="G15" i="5"/>
  <c r="H15" i="5"/>
  <c r="I15" i="5"/>
  <c r="J15" i="5"/>
  <c r="K15" i="5"/>
  <c r="L15" i="5"/>
  <c r="M15" i="5"/>
  <c r="N15" i="5"/>
  <c r="O15" i="5"/>
  <c r="P15" i="5"/>
  <c r="Q15" i="5"/>
  <c r="R15" i="5"/>
  <c r="S15" i="5"/>
  <c r="T15" i="5"/>
  <c r="U15" i="5"/>
  <c r="V15" i="5"/>
  <c r="W15" i="5"/>
  <c r="B31" i="5"/>
  <c r="B40" i="5"/>
  <c r="A48" i="5"/>
  <c r="K65" i="5"/>
  <c r="K66" i="5" s="1"/>
  <c r="B15" i="4" a="1"/>
  <c r="B15" i="4" s="1"/>
  <c r="C15" i="4" a="1"/>
  <c r="C15" i="4" s="1"/>
  <c r="E15" i="4" a="1"/>
  <c r="E15" i="4" s="1"/>
  <c r="F15" i="4" a="1"/>
  <c r="F15" i="4" s="1"/>
  <c r="G15" i="4" a="1"/>
  <c r="G15" i="4" s="1"/>
  <c r="H15" i="4" a="1"/>
  <c r="H15" i="4" s="1"/>
  <c r="I15" i="4" a="1"/>
  <c r="I15" i="4" s="1"/>
  <c r="J15" i="4" a="1"/>
  <c r="J15" i="4" s="1"/>
  <c r="K15" i="4" a="1"/>
  <c r="K15" i="4" s="1"/>
  <c r="L15" i="4" a="1"/>
  <c r="L15" i="4" s="1"/>
  <c r="N15" i="4" a="1"/>
  <c r="N15" i="4" s="1"/>
  <c r="O15" i="4" a="1"/>
  <c r="O15" i="4" s="1"/>
  <c r="P15" i="4" a="1"/>
  <c r="P15" i="4" s="1"/>
  <c r="Q15" i="4" a="1"/>
  <c r="Q15" i="4" s="1"/>
  <c r="R15" i="4" a="1"/>
  <c r="R15" i="4" s="1"/>
  <c r="S15" i="4" a="1"/>
  <c r="S15" i="4" s="1"/>
  <c r="T15" i="4" a="1"/>
  <c r="T15" i="4" s="1"/>
  <c r="U15" i="4" a="1"/>
  <c r="U15" i="4" s="1"/>
  <c r="V15" i="4" a="1"/>
  <c r="V15" i="4" s="1"/>
  <c r="W15" i="4" a="1"/>
  <c r="W15" i="4" s="1"/>
  <c r="X15" i="4" a="1"/>
  <c r="X15" i="4" s="1"/>
  <c r="W18" i="2"/>
  <c r="C18" i="2"/>
  <c r="B18" i="2"/>
  <c r="V18" i="2"/>
  <c r="U18" i="2"/>
  <c r="T18" i="2"/>
  <c r="S18" i="2"/>
  <c r="R18" i="2"/>
  <c r="Q18" i="2"/>
  <c r="P18" i="2"/>
  <c r="O18" i="2"/>
  <c r="N18" i="2"/>
  <c r="M18" i="2"/>
  <c r="L18" i="2"/>
  <c r="K18" i="2"/>
  <c r="J18" i="2"/>
  <c r="I18" i="2"/>
  <c r="H18" i="2"/>
  <c r="G18" i="2"/>
  <c r="F18" i="2"/>
  <c r="E18" i="2"/>
  <c r="D18" i="2"/>
  <c r="B41" i="5" l="1"/>
  <c r="B4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<sst xmlns="http://schemas.openxmlformats.org/spreadsheetml/2006/main" count="429" uniqueCount="142">
  <si>
    <t xml:space="preserve">Community Small Grant Evaluation </t>
  </si>
  <si>
    <t xml:space="preserve">Please see the full worksheet for details on each question. </t>
  </si>
  <si>
    <t>Project name</t>
  </si>
  <si>
    <t>Next Gen. Portland Leadership: Fostering Civic Engagement and Volunteerism with Middle School Youth</t>
  </si>
  <si>
    <t>OWL 3 FOR BRIDLEMILE NEIGHBORHOOD ASSOCIATION</t>
  </si>
  <si>
    <t>Homestead Neighborhood Indentity Sign Caps</t>
  </si>
  <si>
    <t>Empowering Pearl Businesses</t>
  </si>
  <si>
    <t>Collins View NET Trailer</t>
  </si>
  <si>
    <t>Stormwater Stars Spring 2025 Workshops</t>
  </si>
  <si>
    <t>Distributing "Toby Finds a Home" Children's Book to Underprivileged Children around Portland</t>
  </si>
  <si>
    <t>Development of Village Park @ SW 36th and Troy St.</t>
  </si>
  <si>
    <t>Connecting Community through Art</t>
  </si>
  <si>
    <t>Special Journalism Projects in District 4</t>
  </si>
  <si>
    <t>“Echoes of Old Town: Black &amp; BIPOC Voices Reclaiming Space”</t>
  </si>
  <si>
    <t>Engaging our Neighbors to Feed Our Community</t>
  </si>
  <si>
    <t>2025 Spring Community Nights</t>
  </si>
  <si>
    <t xml:space="preserve">Winter Lights Festival programming and coordination </t>
  </si>
  <si>
    <t>Refreshing Multnomah's Street-Art Mural</t>
  </si>
  <si>
    <t>CoHo Productions Resident Artist Showcase</t>
  </si>
  <si>
    <t xml:space="preserve">Bridlemile school community garden </t>
  </si>
  <si>
    <t>Eastmoreland Spring Celebration</t>
  </si>
  <si>
    <t xml:space="preserve">Community Building Events in Couch Park </t>
  </si>
  <si>
    <t>Forest Park Neighborhood Association SOLVE Annual Earth Day Cleanup</t>
  </si>
  <si>
    <t xml:space="preserve">Bridlemile Neighborhood Emergency Team Increased Awareness Project </t>
  </si>
  <si>
    <t>SW Hills NET Staging Area &amp; Truage Supplies</t>
  </si>
  <si>
    <t>Neighborhood</t>
  </si>
  <si>
    <t>Sellwood</t>
  </si>
  <si>
    <t>Bridlemile</t>
  </si>
  <si>
    <t xml:space="preserve">Homestead </t>
  </si>
  <si>
    <t>Pearl</t>
  </si>
  <si>
    <t>Collins View</t>
  </si>
  <si>
    <t xml:space="preserve"> </t>
  </si>
  <si>
    <t>Multnomah Bus. Assoc</t>
  </si>
  <si>
    <t>Old Town</t>
  </si>
  <si>
    <t>NW</t>
  </si>
  <si>
    <t>Multnomah</t>
  </si>
  <si>
    <t>Eastmoreland</t>
  </si>
  <si>
    <t xml:space="preserve">Forest Park </t>
  </si>
  <si>
    <t>SW Hills</t>
  </si>
  <si>
    <t>Fund request</t>
  </si>
  <si>
    <t>Project Category</t>
  </si>
  <si>
    <t>Civic Engagement and Social Justice</t>
  </si>
  <si>
    <t>Communication</t>
  </si>
  <si>
    <t>Neighborhood Care/Cleanup/Resiliency</t>
  </si>
  <si>
    <t>Outside the box/Multiple categories</t>
  </si>
  <si>
    <t>Community Building</t>
  </si>
  <si>
    <t>KEY:   0=incomplete,   1=insufficient,   2=weak,   3=sufficient,   4=strong,   5=very strong</t>
  </si>
  <si>
    <t>1. Is the project well thought out and was enough attention given to details that would enable this project to be completed as outlined?</t>
  </si>
  <si>
    <t>2. Which program goals have been identified for this project? (enter letters from below)</t>
  </si>
  <si>
    <t>a,b,c</t>
  </si>
  <si>
    <t>a,b</t>
  </si>
  <si>
    <t>a</t>
  </si>
  <si>
    <t>d</t>
  </si>
  <si>
    <t>a,c,e</t>
  </si>
  <si>
    <t>c</t>
  </si>
  <si>
    <t>a,c</t>
  </si>
  <si>
    <t>a,e</t>
  </si>
  <si>
    <t>e</t>
  </si>
  <si>
    <t xml:space="preserve">     To what degree will the proposal further those goals for the community if the project is successful?</t>
  </si>
  <si>
    <t>3. Does the project have a significant reach or promotional plan, relative to its intended audience*?</t>
  </si>
  <si>
    <t xml:space="preserve">4. To what degree does this project have an impact on the D4C coalition area? </t>
  </si>
  <si>
    <t xml:space="preserve">5.To what degree does this project include under-represented** populations? </t>
  </si>
  <si>
    <t xml:space="preserve">6. To what degree does this project involve partnerships*** between organizations? </t>
  </si>
  <si>
    <t>7. Is the budget realistic and sufficient to complete the proposed project?</t>
  </si>
  <si>
    <t xml:space="preserve">  </t>
  </si>
  <si>
    <t>TOTALS</t>
  </si>
  <si>
    <t xml:space="preserve">Program goals
a.  Increase the number and diversity of people engaged in our communities
b.  Support local organizations’ efforts to expand leadership capacity and partnerships, and reach internal equity goals 
c.  Amplify overlooked voices and increase public influence on decision making
d.  Support community preparedness and resiliency building efforts
e.  Expand local capacity to care for the physical environment </t>
  </si>
  <si>
    <t xml:space="preserve">Add comments here. If a comment pertains to one specific question, indicate the question number. </t>
  </si>
  <si>
    <t>Duplicating a summer event for their own clients.  Seems like operating costs.  Could not find budget,</t>
  </si>
  <si>
    <t>We know they need technology to stay connected to the communities.</t>
  </si>
  <si>
    <t>Who is going to decide on the design?    Where will 15 signs go?                               Cost of 15 signs  = $1,140 according to bid.  They will be $165 short if all signs need $21 of hardware (to post &amp; to sign)</t>
  </si>
  <si>
    <t>Budget is only $2000 and $1000 is Manager salary.  My recommended funding is for outreach &amp; freelance work.</t>
  </si>
  <si>
    <t>It's confusing that a D4C org is asking for grantmoney from a D4C administered grant program.  It means we are spending time re-allocating city funds?  I understand if a group needed funds to use Stormwater Stars but it seems like their existence is to do the workshops.  The office can award them $750 without review if they qualify for this grant program.</t>
  </si>
  <si>
    <t xml:space="preserve">Pay for books at $10.65/book, the rest is operating costs. </t>
  </si>
  <si>
    <t>2 grants for Multnomah.  Replenishing art mural maintains the art but will need to be done every few years.  This has longer staying power but I think $5k should be total for area unless funds are left over.</t>
  </si>
  <si>
    <t>Dates outside of grant period.</t>
  </si>
  <si>
    <t>No structure, no clear capacity to create a newspaper, no data to support need, no partners.  Sending articles to current news outlets would make more sense.</t>
  </si>
  <si>
    <t>Seems like a fast timeline but a local effort to elevate voices from a talented group.   No defined partners as yet. 1 day event, 75-100 people.  When will film be complete and how used?</t>
  </si>
  <si>
    <t>This is a nearly $2 million/year nonprofit.  We discussed last year about limiting the budget of organizations seeking these small grants.  These are operating funds and although they do good work paying for swag does not seem a good use of this program.  I am OK with funding communications and a volunteer recruitment event.</t>
  </si>
  <si>
    <t>Seems like operating funds for a program they already provide.  They also give no information on demand for the particular 5 additional events they want to hold.  And $500 per speaker seems high for a 1 evening presentation.</t>
  </si>
  <si>
    <t>2nd Old Town application but is a hard hit area so seems reasonable to consider both, very different events.</t>
  </si>
  <si>
    <t>Maintaining art through a community event seems both practical and effective</t>
  </si>
  <si>
    <t>it’s a D4 nonprofit but feels like they just want $3000 each year for something.  Supporting local art is good but I don't see impact of their work and it feels like operating funds.</t>
  </si>
  <si>
    <t>Funds for event or picnic tables - there are 3 Bridlemile apps so maybe set an area limit of $5 k</t>
  </si>
  <si>
    <t xml:space="preserve">Funding for poo &amp; pee buckets &amp; a banner could be funded if that was the preference but they don't seem certain about needing a banner.  Also a handbook may not be the best us of funds, these could be distributed and updated electronically to print at home.          Bridlemile has 3 grants so this amount brings it to $5k for the neighborhood  </t>
  </si>
  <si>
    <t>How are NET teams expected to get supplies?  This is a shopping list of some pretty small things but the grant demonstrated a system and storage area for supplies so it might just get them ready.</t>
  </si>
  <si>
    <t xml:space="preserve">Notes and definitions: </t>
  </si>
  <si>
    <t xml:space="preserve">3. * A 5 in this area must include a concerted effort to reach new populations. </t>
  </si>
  <si>
    <t>5. ** We define historically under-represented and under-served communities as those primarily composed of people of color, immigrants and refugees, low-income individuals and families, youth, people with disabilities, and lesbian, gay, bi, or transgendered people.</t>
  </si>
  <si>
    <t>6. *** “A partnership means organizations must work together to implement the project and to ensure the project’s success. Each organization should submit a proof of partnership letter...” A score of 5 requires the applicant to meet this requirement (though the applicant could receive a lower score depending on the strength of the described support). Leveraged funds and donated materials build relationships similar to partnerships and could enable a score of up to 3 depending on the strength of these relationships in the grant proposal.</t>
  </si>
  <si>
    <t>The application was difficult to read. I'm also curious about why this person is being paid by one of the providers in Old Town for this type of work. That said, they clearly have a detailed plan for their work.</t>
  </si>
  <si>
    <t>This project is exceptionally important given the rise in the number of disasters and in the increasing population amid the backdrop of a hilly landscape. The level of detail related to the planning and budgeting of the project was impressive. Kudos!</t>
  </si>
  <si>
    <t>No fiscal sponsor information included. Unclear about where funds would be disbursed to.</t>
  </si>
  <si>
    <t>What a great event / activity with so many partners! My only criticism is that the budget section lacked some detail I expected to see.</t>
  </si>
  <si>
    <t>The project as laid out is overly ambitious for the timeline and budget that have been laid out. While the initial partnerships are great, the application does not describe how the group will help keep community members safe during the events.</t>
  </si>
  <si>
    <t xml:space="preserve">The postcard mailing on its own isn't as compelling as some of the other requests for support. The response to the Capacity &amp; Partnerships was interesting. You typically don't say what it is you don't have or are not doing unless asked. I caution ENA not to fall into stereotyping of seniors - older adults - not using social media. That said, it's good to have multi-channel promotions. </t>
  </si>
  <si>
    <t>Well-written. Lacking detail on the demographics of who attends Bridlemile. The writing also made it sound as if it was school-based as opposed to community based.</t>
  </si>
  <si>
    <t>Well-written and planned. A few considerations: Who will the external partners for the project be? And how do we learn more about the audience reached.</t>
  </si>
  <si>
    <t>This project is unique in that it uses a single mural as a means of gneerating engagement. I thought that the application was well-written and demonstrated that the group had learned from the original grant, planning for success, and why the project matters.</t>
  </si>
  <si>
    <t>This project embodies collaboration and detailed planning to realize the vision of getting more individuals to Old Town. Overall, the application was one of the strongest submitted in this round.</t>
  </si>
  <si>
    <t>This project embodies the goal of Community Building. From the writing, it sounds like a successful program that reaches the community. For the future, I would like to see more discussion about partnering with groups like NAYA, Urban League, and other orgizations serving culturally specific populations.</t>
  </si>
  <si>
    <t>Although focused in Old Town, this project will definitely add value to all of D4 by highlight the forgotten and overlooked involvement of the African American community in Old Town.</t>
  </si>
  <si>
    <t>The project was fine. The application would be more compelling with descriptions of the demographics of D4 and partnerships that would help in reaching the groups of individuals mentoned in the application.</t>
  </si>
  <si>
    <t>This project is unique and definitely adds value to the creative community.</t>
  </si>
  <si>
    <t>I read and re-read the application and I'm still not clear about the actual work is that is being completed as a part of the project. The request is so modest that I do support it in concept.</t>
  </si>
  <si>
    <t xml:space="preserve">This project seems to be designed to serve Blanchet House outreach exclusively. I also question / wonder why they would target children who are "underpriviledged" (not terminology typically used now by organizations serving under-resourced youth) about how to be more compassionate with the homeless. </t>
  </si>
  <si>
    <t>This project connects important components of building community including increasing the number and diversity of people engaged and expanding the capacity to care for the physical environment. The application was clearly written and made it possible to understand how the project would happen.</t>
  </si>
  <si>
    <t>Well-written, but lacking detail about how and when the project steps would happen. Also, it would have been helpful to have information about the CV NET would fund ongoing expenses related to licensing, storage, maintenance, etc.The application said $3,000 and this worksheet says $1,500 for the grant amount.</t>
  </si>
  <si>
    <t>This application lacked detail includes pieces of the application. Where there is a zero, I was not able to rate the item because the information simply wasn't there.</t>
  </si>
  <si>
    <t>The equipment would definitely add to the organization's ability to reach neighbors. It would have been helpful to have more information about the number of and demographics of those in the neighborhood. As much as it would add value for BNA, there are other projects that clearly have more reach.</t>
  </si>
  <si>
    <t>These youth programs are vital to making connections in the community. I do wish that the application had more detail about partners that are working with under-resourced groups.</t>
  </si>
  <si>
    <t>b</t>
  </si>
  <si>
    <t xml:space="preserve">a,c </t>
  </si>
  <si>
    <t>a, e</t>
  </si>
  <si>
    <t>c,a</t>
  </si>
  <si>
    <t>Outside the Box / Multiple Categories</t>
  </si>
  <si>
    <t>Winter Weather Coordinated               Community Outreach</t>
  </si>
  <si>
    <t>SW Hills NET Staging Area &amp; Triage Supplies</t>
  </si>
  <si>
    <t>No EIN   ?</t>
  </si>
  <si>
    <t>no EIN on application. Most money goes to individual artists.</t>
  </si>
  <si>
    <t>TBD contact is very concerning - who is the organizer? The neighborhod pods communication network is the strength of this grant - if successful</t>
  </si>
  <si>
    <t>nonspecific partners for events</t>
  </si>
  <si>
    <t>volunteer recruitment aimed at students ( transitory) , should also look to groups like boy scouts/service club/churches</t>
  </si>
  <si>
    <t>outreach plan does not include specific groups, paternerships are not specified</t>
  </si>
  <si>
    <t>no groups or organziations has been specified, o definition, nor editorial criteria or persons identificed.</t>
  </si>
  <si>
    <t>$20/book for $150 kids/ unclera why money is needed for distribution?</t>
  </si>
  <si>
    <t>projects are on private property, 40 people involved, individual land owner benefits . Greater outreach and benefit if workshops are on public or community shared lands</t>
  </si>
  <si>
    <t>This is a small business loan to do media work for businesses - not the community</t>
  </si>
  <si>
    <t>more info on celebration activities</t>
  </si>
  <si>
    <t>a,d,e</t>
  </si>
  <si>
    <t>a,b,c,d,e</t>
  </si>
  <si>
    <t xml:space="preserve">c </t>
  </si>
  <si>
    <t>c,b</t>
  </si>
  <si>
    <t>SWHRL</t>
  </si>
  <si>
    <t>NWDA</t>
  </si>
  <si>
    <t>Goose Hollow</t>
  </si>
  <si>
    <t>Sylvan / Highlands</t>
  </si>
  <si>
    <t>Arlington Heights</t>
  </si>
  <si>
    <t>OTCA</t>
  </si>
  <si>
    <t>Pearl District</t>
  </si>
  <si>
    <t>SW HillsNET Staging Area &amp; Triage Supplies</t>
  </si>
  <si>
    <t>Engaging our Neighbors to Feed Our Community LIFT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</si>
</sst>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3">
    <font>
      <sz val="11"/>
      <color theme="1"/>
      <name val="Aptos Narrow"/>
      <family val="2"/>
      <scheme val="minor"/>
    </font>
    <font>
      <sz val="11"/>
      <color theme="1"/>
      <name val="Aptos Narrow"/>
      <family val="2"/>
      <scheme val="minor"/>
    </font>
    <font>
      <b/>
      <sz val="10"/>
      <color theme="1"/>
      <name val="Aptos Narrow"/>
      <family val="2"/>
      <scheme val="minor"/>
    </font>
    <font>
      <sz val="10"/>
      <color theme="1"/>
      <name val="Aptos Narrow"/>
      <family val="2"/>
      <scheme val="minor"/>
    </font>
    <font>
      <b/>
      <sz val="9"/>
      <color theme="1"/>
      <name val="Aptos Narrow"/>
      <family val="2"/>
      <scheme val="minor"/>
    </font>
    <font>
      <b/>
      <sz val="9"/>
      <name val="Aptos Narrow"/>
      <family val="2"/>
      <scheme val="minor"/>
    </font>
    <font>
      <b/>
      <sz val="8"/>
      <color theme="1"/>
      <name val="Aptos Narrow"/>
      <family val="2"/>
      <scheme val="minor"/>
    </font>
    <font>
      <b/>
      <i/>
      <sz val="10"/>
      <color theme="1"/>
      <name val="Aptos Narrow"/>
      <family val="2"/>
      <scheme val="minor"/>
    </font>
    <font>
      <sz val="11"/>
      <color theme="1"/>
      <name val="Arial"/>
      <family val="2"/>
    </font>
    <font>
      <sz val="10"/>
      <color rgb="FF000000"/>
      <name val="Calibri"/>
      <family val="2"/>
    </font>
    <font>
      <i/>
      <sz val="10"/>
      <color theme="1"/>
      <name val="Aptos Narrow"/>
      <family val="2"/>
      <scheme val="minor"/>
    </font>
    <font>
      <b/>
      <sz val="11"/>
      <color theme="1"/>
      <name val="Aptos Narrow"/>
      <scheme val="minor"/>
    </font>
    <font>
      <sz val="11"/>
      <color theme="1"/>
      <name val="Aptos Narrow"/>
      <scheme val="minor"/>
    </font>
    <font>
      <sz val="11"/>
      <color theme="1"/>
      <name val="Aptos Narrow"/>
      <charset val="134"/>
      <scheme val="minor"/>
    </font>
    <font>
      <sz val="11"/>
      <color theme="1"/>
      <name val="Arial"/>
      <charset val="134"/>
    </font>
    <font>
      <b/>
      <sz val="10"/>
      <color theme="1"/>
      <name val="Calibri"/>
      <family val="2"/>
    </font>
    <font>
      <sz val="10"/>
      <color theme="1"/>
      <name val="Calibri"/>
      <family val="2"/>
    </font>
    <font>
      <sz val="11"/>
      <color theme="1"/>
      <name val="Calibri"/>
      <family val="2"/>
    </font>
    <font>
      <b/>
      <sz val="9"/>
      <color theme="1"/>
      <name val="Calibri"/>
      <family val="2"/>
    </font>
    <font>
      <b/>
      <sz val="9"/>
      <name val="Calibri"/>
      <family val="2"/>
    </font>
    <font>
      <b/>
      <sz val="8"/>
      <color theme="1"/>
      <name val="Calibri"/>
      <family val="2"/>
    </font>
    <font>
      <b/>
      <i/>
      <sz val="10"/>
      <color theme="1"/>
      <name val="Calibri"/>
      <family val="2"/>
    </font>
    <font>
      <i/>
      <sz val="10"/>
      <color theme="1"/>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rgb="FFE7E6E6"/>
        <bgColor rgb="FFE7E6E6"/>
      </patternFill>
    </fill>
    <fill>
      <patternFill patternType="solid">
        <fgColor theme="2" tint="-0.249977111117893"/>
        <bgColor indexed="64"/>
      </patternFill>
    </fill>
    <fill>
      <patternFill patternType="solid">
        <fgColor theme="2" tint="-0.249977111117893"/>
        <bgColor rgb="FFE7E6E6"/>
      </patternFill>
    </fill>
    <fill>
      <patternFill patternType="solid">
        <fgColor theme="0" tint="-0.149967955565050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8">
    <xf numFmtId="0" fontId="0" fillId="0" borderId="0"/>
    <xf numFmtId="44" fontId="1" fillId="0" borderId="0" applyFont="0" applyFill="0" applyBorder="0" applyAlignment="0" applyProtection="0"/>
    <xf numFmtId="0" fontId="8" fillId="0" borderId="0"/>
    <xf numFmtId="0" fontId="8" fillId="0" borderId="0"/>
    <xf numFmtId="0" fontId="13" fillId="0" borderId="0"/>
    <xf numFmtId="0" fontId="14" fillId="0" borderId="0"/>
    <xf numFmtId="44" fontId="13" fillId="0" borderId="0" applyFont="0" applyFill="0" applyBorder="0" applyAlignment="0" applyProtection="0"/>
    <xf numFmtId="0" fontId="14" fillId="0" borderId="0"/>
  </cellStyleXfs>
  <cellXfs count="103">
    <xf numFmtId="0" fontId="0" fillId="0" borderId="0" xfId="0"/>
    <xf numFmtId="0" fontId="2" fillId="0" borderId="0" xfId="0" applyFont="1" applyAlignment="1">
      <alignment vertical="center" wrapText="1"/>
    </xf>
    <xf numFmtId="0" fontId="3" fillId="0" borderId="0" xfId="0" applyFont="1" applyAlignment="1">
      <alignment wrapText="1"/>
    </xf>
    <xf numFmtId="0" fontId="2" fillId="0" borderId="0" xfId="0" applyFont="1" applyAlignment="1">
      <alignment wrapText="1"/>
    </xf>
    <xf numFmtId="0" fontId="2" fillId="2" borderId="1" xfId="0" applyFont="1" applyFill="1" applyBorder="1" applyAlignment="1">
      <alignment vertical="top"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6" fillId="2" borderId="2" xfId="0" applyFont="1" applyFill="1" applyBorder="1" applyAlignment="1">
      <alignment vertical="top" wrapText="1"/>
    </xf>
    <xf numFmtId="0" fontId="7" fillId="3" borderId="3" xfId="0" applyFont="1" applyFill="1" applyBorder="1" applyAlignment="1">
      <alignment wrapText="1"/>
    </xf>
    <xf numFmtId="0" fontId="7" fillId="3" borderId="4" xfId="0" applyFont="1" applyFill="1" applyBorder="1" applyAlignment="1">
      <alignment horizontal="center" vertical="center" wrapText="1"/>
    </xf>
    <xf numFmtId="0" fontId="3" fillId="4" borderId="5" xfId="0" applyFont="1" applyFill="1" applyBorder="1" applyAlignment="1">
      <alignment wrapText="1"/>
    </xf>
    <xf numFmtId="0" fontId="9" fillId="5" borderId="5" xfId="2" applyFont="1" applyFill="1" applyBorder="1" applyAlignment="1">
      <alignment horizontal="center" vertical="center" wrapText="1"/>
    </xf>
    <xf numFmtId="0" fontId="9" fillId="5" borderId="6" xfId="2" applyFont="1" applyFill="1" applyBorder="1" applyAlignment="1">
      <alignment horizontal="center" vertical="center" wrapText="1"/>
    </xf>
    <xf numFmtId="0" fontId="9" fillId="5" borderId="7" xfId="2" applyFont="1" applyFill="1" applyBorder="1" applyAlignment="1">
      <alignment horizontal="center" vertical="center" wrapText="1"/>
    </xf>
    <xf numFmtId="0" fontId="3" fillId="0" borderId="5" xfId="0" applyFont="1" applyBorder="1" applyAlignment="1">
      <alignment wrapText="1"/>
    </xf>
    <xf numFmtId="0" fontId="9" fillId="0" borderId="5" xfId="2" applyFont="1" applyBorder="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3" fillId="4" borderId="5" xfId="1" applyNumberFormat="1" applyFont="1" applyFill="1" applyBorder="1" applyAlignment="1">
      <alignment wrapText="1"/>
    </xf>
    <xf numFmtId="0" fontId="3" fillId="0" borderId="8" xfId="0" applyFont="1" applyBorder="1" applyAlignment="1">
      <alignment wrapText="1"/>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9" fillId="0" borderId="10" xfId="2" applyFont="1" applyBorder="1" applyAlignment="1">
      <alignment horizontal="center" vertical="center" wrapText="1"/>
    </xf>
    <xf numFmtId="0" fontId="2" fillId="6" borderId="0" xfId="0" applyFont="1" applyFill="1" applyAlignment="1">
      <alignment wrapText="1"/>
    </xf>
    <xf numFmtId="1" fontId="3" fillId="6" borderId="9" xfId="0" applyNumberFormat="1" applyFont="1" applyFill="1" applyBorder="1" applyAlignment="1">
      <alignment horizontal="center" vertical="center" wrapText="1"/>
    </xf>
    <xf numFmtId="0" fontId="10" fillId="0" borderId="0" xfId="0" applyFont="1" applyAlignment="1">
      <alignment vertical="center" wrapText="1"/>
    </xf>
    <xf numFmtId="0" fontId="2" fillId="0" borderId="0" xfId="0" applyFont="1" applyAlignment="1">
      <alignment horizontal="left" vertical="center" wrapText="1"/>
    </xf>
    <xf numFmtId="0" fontId="2" fillId="0" borderId="1" xfId="0" applyFont="1" applyBorder="1" applyAlignment="1">
      <alignment vertical="top" wrapText="1"/>
    </xf>
    <xf numFmtId="0" fontId="3" fillId="0" borderId="0" xfId="0" applyFont="1" applyAlignment="1">
      <alignment vertical="center" wrapText="1"/>
    </xf>
    <xf numFmtId="0" fontId="3" fillId="0" borderId="1" xfId="0" applyFont="1" applyBorder="1" applyAlignment="1">
      <alignment vertical="top" wrapText="1"/>
    </xf>
    <xf numFmtId="0" fontId="3" fillId="0" borderId="0" xfId="0" applyFont="1" applyAlignment="1">
      <alignment vertical="top" wrapText="1"/>
    </xf>
    <xf numFmtId="0" fontId="0" fillId="0" borderId="0" xfId="0" applyAlignment="1">
      <alignment vertical="top"/>
    </xf>
    <xf numFmtId="0" fontId="0" fillId="0" borderId="0" xfId="0" applyProtection="1">
      <protection locked="0"/>
    </xf>
    <xf numFmtId="0" fontId="2" fillId="0" borderId="0" xfId="0" applyFont="1" applyAlignment="1" applyProtection="1">
      <alignment vertical="center" wrapText="1"/>
      <protection locked="0"/>
    </xf>
    <xf numFmtId="0" fontId="3" fillId="0" borderId="0" xfId="0" applyFont="1" applyAlignment="1" applyProtection="1">
      <alignment vertical="center" wrapText="1"/>
      <protection locked="0"/>
    </xf>
    <xf numFmtId="0" fontId="3" fillId="0" borderId="1" xfId="0" applyFont="1" applyBorder="1" applyAlignment="1">
      <alignment wrapText="1"/>
    </xf>
    <xf numFmtId="0" fontId="2" fillId="0" borderId="1" xfId="0" applyFont="1" applyBorder="1" applyAlignment="1" applyProtection="1">
      <alignment vertical="top" wrapText="1"/>
      <protection locked="0"/>
    </xf>
    <xf numFmtId="0" fontId="10" fillId="0" borderId="0" xfId="0" applyFont="1" applyAlignment="1" applyProtection="1">
      <alignment vertical="center" wrapText="1"/>
      <protection locked="0"/>
    </xf>
    <xf numFmtId="0" fontId="2" fillId="6" borderId="0" xfId="0" applyFont="1" applyFill="1" applyAlignment="1" applyProtection="1">
      <alignment wrapText="1"/>
      <protection locked="0"/>
    </xf>
    <xf numFmtId="0" fontId="3" fillId="0" borderId="8" xfId="0" applyFont="1" applyBorder="1" applyAlignment="1" applyProtection="1">
      <alignment wrapText="1"/>
      <protection locked="0"/>
    </xf>
    <xf numFmtId="0" fontId="3" fillId="4" borderId="5" xfId="0" applyFont="1" applyFill="1" applyBorder="1" applyAlignment="1" applyProtection="1">
      <alignment wrapText="1"/>
      <protection locked="0"/>
    </xf>
    <xf numFmtId="0" fontId="3" fillId="0" borderId="5" xfId="0" applyFont="1" applyBorder="1" applyAlignment="1" applyProtection="1">
      <alignment wrapText="1"/>
      <protection locked="0"/>
    </xf>
    <xf numFmtId="0" fontId="3" fillId="4" borderId="5" xfId="1" applyNumberFormat="1" applyFont="1" applyFill="1" applyBorder="1" applyAlignment="1" applyProtection="1">
      <alignment wrapText="1"/>
      <protection locked="0"/>
    </xf>
    <xf numFmtId="0" fontId="7" fillId="3" borderId="3" xfId="0" applyFont="1" applyFill="1" applyBorder="1" applyAlignment="1" applyProtection="1">
      <alignment wrapText="1"/>
      <protection locked="0"/>
    </xf>
    <xf numFmtId="0" fontId="6" fillId="2" borderId="2"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0" fillId="6" borderId="0" xfId="0" applyFill="1"/>
    <xf numFmtId="0" fontId="11" fillId="0" borderId="0" xfId="0" applyFont="1"/>
    <xf numFmtId="0" fontId="12" fillId="0" borderId="0" xfId="0" applyFont="1"/>
    <xf numFmtId="0" fontId="3" fillId="6" borderId="0" xfId="0" applyFont="1" applyFill="1" applyAlignment="1">
      <alignment wrapText="1"/>
    </xf>
    <xf numFmtId="0" fontId="0" fillId="0" borderId="1" xfId="0" applyBorder="1"/>
    <xf numFmtId="0" fontId="3" fillId="0" borderId="11" xfId="0" applyFont="1" applyBorder="1" applyAlignment="1">
      <alignment wrapText="1"/>
    </xf>
    <xf numFmtId="0" fontId="3" fillId="6" borderId="1" xfId="0" applyFont="1" applyFill="1" applyBorder="1" applyAlignment="1">
      <alignment wrapText="1"/>
    </xf>
    <xf numFmtId="0" fontId="0" fillId="0" borderId="6" xfId="0" applyBorder="1"/>
    <xf numFmtId="0" fontId="9" fillId="0" borderId="12" xfId="2" applyFont="1" applyBorder="1" applyAlignment="1">
      <alignment horizontal="center" vertical="center" wrapText="1"/>
    </xf>
    <xf numFmtId="0" fontId="9" fillId="6" borderId="10" xfId="2" applyFont="1" applyFill="1" applyBorder="1" applyAlignment="1">
      <alignment horizontal="center" vertical="center" wrapText="1"/>
    </xf>
    <xf numFmtId="0" fontId="0" fillId="2" borderId="6" xfId="0" applyFill="1" applyBorder="1"/>
    <xf numFmtId="0" fontId="9" fillId="5" borderId="0" xfId="2" applyFont="1" applyFill="1" applyAlignment="1">
      <alignment horizontal="center" vertical="center" wrapText="1"/>
    </xf>
    <xf numFmtId="0" fontId="9" fillId="7" borderId="7" xfId="2" applyFont="1" applyFill="1" applyBorder="1" applyAlignment="1">
      <alignment horizontal="center" vertical="center" wrapText="1"/>
    </xf>
    <xf numFmtId="0" fontId="9" fillId="0" borderId="0" xfId="2" applyFont="1" applyAlignment="1">
      <alignment horizontal="center" vertical="center" wrapText="1"/>
    </xf>
    <xf numFmtId="0" fontId="9" fillId="6" borderId="7" xfId="2" applyFont="1" applyFill="1" applyBorder="1" applyAlignment="1">
      <alignment horizontal="center" vertical="center" wrapText="1"/>
    </xf>
    <xf numFmtId="0" fontId="9" fillId="5" borderId="1" xfId="2" applyFont="1" applyFill="1" applyBorder="1" applyAlignment="1">
      <alignment horizontal="center" vertical="center" wrapText="1"/>
    </xf>
    <xf numFmtId="0" fontId="0" fillId="3" borderId="6" xfId="0" applyFill="1" applyBorder="1"/>
    <xf numFmtId="0" fontId="7" fillId="6"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5" fillId="6" borderId="1" xfId="0" applyFont="1" applyFill="1" applyBorder="1" applyAlignment="1">
      <alignment horizontal="center" vertical="center" wrapText="1"/>
    </xf>
    <xf numFmtId="164" fontId="4" fillId="2" borderId="11" xfId="0" applyNumberFormat="1"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0" fontId="0" fillId="2" borderId="1" xfId="0" applyFill="1" applyBorder="1"/>
    <xf numFmtId="0" fontId="4" fillId="2" borderId="6" xfId="0" applyFont="1" applyFill="1" applyBorder="1" applyAlignment="1">
      <alignment horizontal="center" vertical="center" wrapText="1"/>
    </xf>
    <xf numFmtId="0" fontId="15" fillId="0" borderId="0" xfId="4" applyFont="1" applyAlignment="1">
      <alignment vertical="center" wrapText="1"/>
    </xf>
    <xf numFmtId="0" fontId="16" fillId="0" borderId="0" xfId="4" applyFont="1" applyAlignment="1">
      <alignment wrapText="1"/>
    </xf>
    <xf numFmtId="0" fontId="17" fillId="0" borderId="0" xfId="4" applyFont="1"/>
    <xf numFmtId="0" fontId="15" fillId="8" borderId="1" xfId="4" applyFont="1" applyFill="1" applyBorder="1" applyAlignment="1">
      <alignment vertical="top" wrapText="1"/>
    </xf>
    <xf numFmtId="0" fontId="18" fillId="8" borderId="1" xfId="4" applyFont="1" applyFill="1" applyBorder="1" applyAlignment="1">
      <alignment horizontal="center" vertical="center" wrapText="1"/>
    </xf>
    <xf numFmtId="0" fontId="19" fillId="8" borderId="1" xfId="4" applyFont="1" applyFill="1" applyBorder="1" applyAlignment="1">
      <alignment horizontal="center" vertical="center" wrapText="1"/>
    </xf>
    <xf numFmtId="164" fontId="18" fillId="8" borderId="1" xfId="4" applyNumberFormat="1" applyFont="1" applyFill="1" applyBorder="1" applyAlignment="1">
      <alignment horizontal="center" vertical="center" wrapText="1"/>
    </xf>
    <xf numFmtId="164" fontId="19" fillId="8" borderId="1" xfId="4" applyNumberFormat="1" applyFont="1" applyFill="1" applyBorder="1" applyAlignment="1">
      <alignment horizontal="center" vertical="center" wrapText="1"/>
    </xf>
    <xf numFmtId="0" fontId="20" fillId="8" borderId="2" xfId="4" applyFont="1" applyFill="1" applyBorder="1" applyAlignment="1">
      <alignment vertical="top" wrapText="1"/>
    </xf>
    <xf numFmtId="0" fontId="21" fillId="3" borderId="3" xfId="4" applyFont="1" applyFill="1" applyBorder="1" applyAlignment="1">
      <alignment wrapText="1"/>
    </xf>
    <xf numFmtId="0" fontId="21" fillId="3" borderId="4" xfId="4" applyFont="1" applyFill="1" applyBorder="1" applyAlignment="1">
      <alignment horizontal="center" vertical="center" wrapText="1"/>
    </xf>
    <xf numFmtId="0" fontId="16" fillId="4" borderId="5" xfId="4" applyFont="1" applyFill="1" applyBorder="1" applyAlignment="1">
      <alignment wrapText="1"/>
    </xf>
    <xf numFmtId="0" fontId="9" fillId="5" borderId="5" xfId="7" applyFont="1" applyFill="1" applyBorder="1" applyAlignment="1">
      <alignment horizontal="center" vertical="center" wrapText="1"/>
    </xf>
    <xf numFmtId="0" fontId="9" fillId="5" borderId="6" xfId="7" applyFont="1" applyFill="1" applyBorder="1" applyAlignment="1">
      <alignment horizontal="center" vertical="center" wrapText="1"/>
    </xf>
    <xf numFmtId="0" fontId="9" fillId="5" borderId="7" xfId="7" applyFont="1" applyFill="1" applyBorder="1" applyAlignment="1">
      <alignment horizontal="center" vertical="center" wrapText="1"/>
    </xf>
    <xf numFmtId="0" fontId="16" fillId="0" borderId="5" xfId="4" applyFont="1" applyBorder="1" applyAlignment="1">
      <alignment wrapText="1"/>
    </xf>
    <xf numFmtId="0" fontId="9" fillId="0" borderId="5"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16" fillId="4" borderId="5" xfId="6" applyNumberFormat="1" applyFont="1" applyFill="1" applyBorder="1" applyAlignment="1">
      <alignment wrapText="1"/>
    </xf>
    <xf numFmtId="0" fontId="16" fillId="0" borderId="8" xfId="4" applyFont="1" applyBorder="1" applyAlignment="1">
      <alignment wrapText="1"/>
    </xf>
    <xf numFmtId="0" fontId="9" fillId="0" borderId="8" xfId="7" applyFont="1" applyBorder="1" applyAlignment="1">
      <alignment horizontal="center" vertical="center" wrapText="1"/>
    </xf>
    <xf numFmtId="0" fontId="9" fillId="0" borderId="9" xfId="7" applyFont="1" applyBorder="1" applyAlignment="1">
      <alignment horizontal="center" vertical="center" wrapText="1"/>
    </xf>
    <xf numFmtId="0" fontId="9" fillId="0" borderId="10" xfId="7" applyFont="1" applyBorder="1" applyAlignment="1">
      <alignment horizontal="center" vertical="center" wrapText="1"/>
    </xf>
    <xf numFmtId="0" fontId="15" fillId="6" borderId="0" xfId="4" applyFont="1" applyFill="1" applyAlignment="1">
      <alignment wrapText="1"/>
    </xf>
    <xf numFmtId="1" fontId="16" fillId="6" borderId="9" xfId="4" applyNumberFormat="1" applyFont="1" applyFill="1" applyBorder="1" applyAlignment="1">
      <alignment horizontal="center" vertical="center" wrapText="1"/>
    </xf>
    <xf numFmtId="0" fontId="22" fillId="0" borderId="0" xfId="4" applyFont="1" applyAlignment="1">
      <alignment vertical="center" wrapText="1"/>
    </xf>
    <xf numFmtId="0" fontId="15" fillId="0" borderId="0" xfId="4" applyFont="1" applyAlignment="1">
      <alignment horizontal="left" vertical="center" wrapText="1"/>
    </xf>
    <xf numFmtId="0" fontId="15" fillId="0" borderId="1" xfId="4" applyFont="1" applyBorder="1" applyAlignment="1">
      <alignment vertical="top" wrapText="1"/>
    </xf>
    <xf numFmtId="0" fontId="16" fillId="0" borderId="1" xfId="4" applyFont="1" applyBorder="1" applyAlignment="1">
      <alignment wrapText="1"/>
    </xf>
    <xf numFmtId="0" fontId="16" fillId="0" borderId="0" xfId="4" applyFont="1" applyAlignment="1">
      <alignment vertical="center" wrapText="1"/>
    </xf>
  </cellXfs>
  <cellStyles count="8">
    <cellStyle name="Currency" xfId="1" builtinId="4"/>
    <cellStyle name="Currency 2" xfId="6" xr:uid="{9CECD5E8-F5CE-43BE-9EBB-3F983BB1723B}"/>
    <cellStyle name="Normal" xfId="0" builtinId="0"/>
    <cellStyle name="Normal 2" xfId="2" xr:uid="{25BF61FC-A8CE-432F-B761-36E0D3401B7F}"/>
    <cellStyle name="Normal 2 2" xfId="7" xr:uid="{CA9D389D-589F-4FD8-8F1B-2ECC292C7D9A}"/>
    <cellStyle name="Normal 3" xfId="3" xr:uid="{8C7B8B6C-C28B-4137-9BB0-2BDA801D605D}"/>
    <cellStyle name="Normal 3 2" xfId="5" xr:uid="{548EF3C5-372D-44FD-87E9-B7F05B8E996A}"/>
    <cellStyle name="Normal 4" xfId="4" xr:uid="{B47BF720-78B2-4509-B296-51965B9DA2BA}"/>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BD0E3-D968-49B3-A656-4F7E5B0A102B}">
  <dimension ref="A1:V21"/>
  <sheetViews>
    <sheetView tabSelected="1" zoomScaleNormal="100" workbookViewId="0">
      <pane ySplit="1" topLeftCell="A2" activePane="bottomLeft" state="frozen"/>
      <selection pane="bottomLeft" sqref="A1:XFD3"/>
    </sheetView>
  </sheetViews>
  <sheetFormatPr defaultColWidth="10.28515625" defaultRowHeight="15"/>
  <cols>
    <col min="1" max="1" width="40.140625" style="74" customWidth="1"/>
    <col min="2" max="2" width="23.7109375" style="74" customWidth="1"/>
    <col min="3" max="3" width="33" style="74" customWidth="1"/>
    <col min="4" max="4" width="36.140625" style="74" customWidth="1"/>
    <col min="5" max="5" width="31" style="74" customWidth="1"/>
    <col min="6" max="6" width="33.42578125" style="74" customWidth="1"/>
    <col min="7" max="7" width="34.28515625" style="74" customWidth="1"/>
    <col min="8" max="8" width="37.5703125" style="74" customWidth="1"/>
    <col min="9" max="9" width="38" style="74" customWidth="1"/>
    <col min="10" max="10" width="37.5703125" style="74" customWidth="1"/>
    <col min="11" max="11" width="39.140625" style="74" customWidth="1"/>
    <col min="12" max="12" width="43.7109375" style="74" customWidth="1"/>
    <col min="13" max="13" width="38.85546875" style="74" customWidth="1"/>
    <col min="14" max="14" width="41.85546875" style="74" customWidth="1"/>
    <col min="15" max="15" width="38" style="74" customWidth="1"/>
    <col min="16" max="16" width="38.7109375" style="74" customWidth="1"/>
    <col min="17" max="17" width="30.85546875" style="74" customWidth="1"/>
    <col min="18" max="18" width="32.28515625" style="74" customWidth="1"/>
    <col min="19" max="19" width="34.5703125" style="74" customWidth="1"/>
    <col min="20" max="20" width="32.140625" style="74" customWidth="1"/>
    <col min="21" max="21" width="25.85546875" style="74" customWidth="1"/>
    <col min="22" max="22" width="39.140625" style="74" customWidth="1"/>
    <col min="23" max="16384" width="10.28515625" style="74"/>
  </cols>
  <sheetData>
    <row r="1" spans="1:22" ht="48">
      <c r="A1" s="75" t="s">
        <v>2</v>
      </c>
      <c r="B1" s="76" t="s">
        <v>3</v>
      </c>
      <c r="C1" s="76" t="s">
        <v>4</v>
      </c>
      <c r="D1" s="76" t="s">
        <v>5</v>
      </c>
      <c r="E1" s="76" t="s">
        <v>6</v>
      </c>
      <c r="F1" s="76" t="s">
        <v>7</v>
      </c>
      <c r="G1" s="76" t="s">
        <v>8</v>
      </c>
      <c r="H1" s="76" t="s">
        <v>9</v>
      </c>
      <c r="I1" s="77" t="s">
        <v>10</v>
      </c>
      <c r="J1" s="77" t="s">
        <v>11</v>
      </c>
      <c r="K1" s="77" t="s">
        <v>12</v>
      </c>
      <c r="L1" s="76" t="s">
        <v>13</v>
      </c>
      <c r="M1" s="76" t="s">
        <v>14</v>
      </c>
      <c r="N1" s="76" t="s">
        <v>15</v>
      </c>
      <c r="O1" s="76" t="s">
        <v>16</v>
      </c>
      <c r="P1" s="76" t="s">
        <v>17</v>
      </c>
      <c r="Q1" s="76" t="s">
        <v>18</v>
      </c>
      <c r="R1" s="76" t="s">
        <v>19</v>
      </c>
      <c r="S1" s="76" t="s">
        <v>20</v>
      </c>
      <c r="T1" s="76" t="s">
        <v>21</v>
      </c>
      <c r="U1" s="76" t="s">
        <v>22</v>
      </c>
      <c r="V1" s="76" t="s">
        <v>23</v>
      </c>
    </row>
    <row r="2" spans="1:22">
      <c r="A2" s="75" t="s">
        <v>25</v>
      </c>
      <c r="B2" s="76" t="s">
        <v>31</v>
      </c>
      <c r="C2" s="76" t="s">
        <v>31</v>
      </c>
      <c r="D2" s="76" t="s">
        <v>31</v>
      </c>
      <c r="E2" s="76" t="s">
        <v>31</v>
      </c>
      <c r="F2" s="76" t="s">
        <v>31</v>
      </c>
      <c r="G2" s="76" t="s">
        <v>31</v>
      </c>
      <c r="H2" s="76" t="s">
        <v>31</v>
      </c>
      <c r="I2" s="77" t="s">
        <v>31</v>
      </c>
      <c r="J2" s="77" t="s">
        <v>31</v>
      </c>
      <c r="K2" s="77" t="s">
        <v>31</v>
      </c>
      <c r="L2" s="76" t="s">
        <v>31</v>
      </c>
      <c r="M2" s="76" t="s">
        <v>31</v>
      </c>
      <c r="N2" s="76" t="s">
        <v>31</v>
      </c>
      <c r="O2" s="76" t="s">
        <v>31</v>
      </c>
      <c r="P2" s="76"/>
      <c r="Q2" s="76"/>
      <c r="R2" s="76"/>
      <c r="S2" s="76"/>
      <c r="T2" s="76"/>
      <c r="U2" s="76"/>
      <c r="V2" s="76"/>
    </row>
    <row r="3" spans="1:22">
      <c r="A3" s="75" t="s">
        <v>39</v>
      </c>
      <c r="B3" s="78">
        <v>3000</v>
      </c>
      <c r="C3" s="78">
        <v>1045</v>
      </c>
      <c r="D3" s="78">
        <v>3000</v>
      </c>
      <c r="E3" s="78">
        <v>3000</v>
      </c>
      <c r="F3" s="78">
        <v>1500</v>
      </c>
      <c r="G3" s="78">
        <v>1500</v>
      </c>
      <c r="H3" s="78">
        <v>3000</v>
      </c>
      <c r="I3" s="79">
        <v>2600</v>
      </c>
      <c r="J3" s="79">
        <v>3000</v>
      </c>
      <c r="K3" s="79">
        <v>3000</v>
      </c>
      <c r="L3" s="78">
        <v>3000</v>
      </c>
      <c r="M3" s="78">
        <v>3000</v>
      </c>
      <c r="N3" s="78">
        <v>3000</v>
      </c>
      <c r="O3" s="78">
        <v>3000</v>
      </c>
      <c r="P3" s="78">
        <v>2042</v>
      </c>
      <c r="Q3" s="78">
        <v>3000</v>
      </c>
      <c r="R3" s="78">
        <v>3000</v>
      </c>
      <c r="S3" s="78">
        <v>500</v>
      </c>
      <c r="T3" s="78">
        <v>795</v>
      </c>
      <c r="U3" s="78">
        <v>994</v>
      </c>
      <c r="V3" s="78">
        <v>2500</v>
      </c>
    </row>
    <row r="4" spans="1:22" ht="24">
      <c r="A4" s="80" t="s">
        <v>40</v>
      </c>
      <c r="B4" s="76" t="s">
        <v>41</v>
      </c>
      <c r="C4" s="76" t="s">
        <v>42</v>
      </c>
      <c r="D4" s="76" t="s">
        <v>42</v>
      </c>
      <c r="E4" s="76" t="s">
        <v>42</v>
      </c>
      <c r="F4" s="76" t="s">
        <v>43</v>
      </c>
      <c r="G4" s="76" t="s">
        <v>44</v>
      </c>
      <c r="H4" s="76" t="s">
        <v>42</v>
      </c>
      <c r="I4" s="77" t="s">
        <v>44</v>
      </c>
      <c r="J4" s="77" t="s">
        <v>45</v>
      </c>
      <c r="K4" s="77" t="s">
        <v>41</v>
      </c>
      <c r="L4" s="76" t="s">
        <v>41</v>
      </c>
      <c r="M4" s="76" t="s">
        <v>42</v>
      </c>
      <c r="N4" s="76" t="s">
        <v>45</v>
      </c>
      <c r="O4" s="76" t="s">
        <v>45</v>
      </c>
      <c r="P4" s="76" t="s">
        <v>44</v>
      </c>
      <c r="Q4" s="76" t="s">
        <v>45</v>
      </c>
      <c r="R4" s="76" t="s">
        <v>45</v>
      </c>
      <c r="S4" s="76" t="s">
        <v>45</v>
      </c>
      <c r="T4" s="76" t="s">
        <v>45</v>
      </c>
      <c r="U4" s="76" t="s">
        <v>43</v>
      </c>
      <c r="V4" s="76" t="s">
        <v>43</v>
      </c>
    </row>
    <row r="5" spans="1:22" ht="26.25">
      <c r="A5" s="81" t="s">
        <v>46</v>
      </c>
      <c r="B5" s="82"/>
      <c r="C5" s="82"/>
      <c r="D5" s="82"/>
      <c r="E5" s="82"/>
      <c r="F5" s="82"/>
      <c r="G5" s="82"/>
      <c r="H5" s="82"/>
      <c r="I5" s="82"/>
      <c r="J5" s="82"/>
      <c r="K5" s="82"/>
      <c r="L5" s="82"/>
      <c r="M5" s="82"/>
      <c r="N5" s="82"/>
      <c r="O5" s="82"/>
      <c r="P5" s="82"/>
      <c r="Q5" s="82"/>
      <c r="R5" s="82"/>
      <c r="S5" s="82"/>
      <c r="T5" s="82"/>
      <c r="U5" s="82"/>
      <c r="V5" s="82"/>
    </row>
    <row r="6" spans="1:22" ht="81" customHeight="1">
      <c r="A6" s="83" t="s">
        <v>47</v>
      </c>
      <c r="B6" s="84">
        <v>3</v>
      </c>
      <c r="C6" s="84">
        <v>3</v>
      </c>
      <c r="D6" s="84">
        <v>4</v>
      </c>
      <c r="E6" s="84">
        <v>3</v>
      </c>
      <c r="F6" s="84">
        <v>3</v>
      </c>
      <c r="G6" s="85">
        <v>4</v>
      </c>
      <c r="H6" s="86">
        <v>3</v>
      </c>
      <c r="I6" s="86">
        <v>3</v>
      </c>
      <c r="J6" s="86">
        <v>4</v>
      </c>
      <c r="K6" s="86">
        <v>3</v>
      </c>
      <c r="L6" s="86">
        <v>4</v>
      </c>
      <c r="M6" s="86">
        <v>3</v>
      </c>
      <c r="N6" s="86">
        <v>3</v>
      </c>
      <c r="O6" s="86">
        <v>4</v>
      </c>
      <c r="P6" s="86">
        <v>3</v>
      </c>
      <c r="Q6" s="86">
        <v>4</v>
      </c>
      <c r="R6" s="86">
        <v>3</v>
      </c>
      <c r="S6" s="86">
        <v>3</v>
      </c>
      <c r="T6" s="86">
        <v>4</v>
      </c>
      <c r="U6" s="86">
        <v>4</v>
      </c>
      <c r="V6" s="86">
        <v>3</v>
      </c>
    </row>
    <row r="7" spans="1:22" ht="26.25">
      <c r="A7" s="87" t="s">
        <v>48</v>
      </c>
      <c r="B7" s="88">
        <v>3</v>
      </c>
      <c r="C7" s="88">
        <v>3</v>
      </c>
      <c r="D7" s="88">
        <v>4</v>
      </c>
      <c r="E7" s="88">
        <v>3</v>
      </c>
      <c r="F7" s="88">
        <v>3</v>
      </c>
      <c r="G7" s="89">
        <v>4</v>
      </c>
      <c r="H7" s="90">
        <v>3</v>
      </c>
      <c r="I7" s="90">
        <v>3</v>
      </c>
      <c r="J7" s="90">
        <v>4</v>
      </c>
      <c r="K7" s="90">
        <v>3</v>
      </c>
      <c r="L7" s="90">
        <v>4</v>
      </c>
      <c r="M7" s="90">
        <v>3</v>
      </c>
      <c r="N7" s="90">
        <v>3</v>
      </c>
      <c r="O7" s="90">
        <v>4</v>
      </c>
      <c r="P7" s="90">
        <v>3</v>
      </c>
      <c r="Q7" s="90">
        <v>4</v>
      </c>
      <c r="R7" s="90">
        <v>3</v>
      </c>
      <c r="S7" s="90">
        <v>3</v>
      </c>
      <c r="T7" s="90">
        <v>4</v>
      </c>
      <c r="U7" s="90">
        <v>4</v>
      </c>
      <c r="V7" s="90">
        <v>3</v>
      </c>
    </row>
    <row r="8" spans="1:22" ht="39">
      <c r="A8" s="87" t="s">
        <v>58</v>
      </c>
      <c r="B8" s="88">
        <v>3</v>
      </c>
      <c r="C8" s="88">
        <v>3</v>
      </c>
      <c r="D8" s="88">
        <v>4</v>
      </c>
      <c r="E8" s="88">
        <v>3</v>
      </c>
      <c r="F8" s="88">
        <v>3</v>
      </c>
      <c r="G8" s="89">
        <v>4</v>
      </c>
      <c r="H8" s="90">
        <v>3</v>
      </c>
      <c r="I8" s="90">
        <v>3</v>
      </c>
      <c r="J8" s="90">
        <v>4</v>
      </c>
      <c r="K8" s="90">
        <v>3</v>
      </c>
      <c r="L8" s="90">
        <v>4</v>
      </c>
      <c r="M8" s="90">
        <v>3</v>
      </c>
      <c r="N8" s="90">
        <v>3</v>
      </c>
      <c r="O8" s="90">
        <v>4</v>
      </c>
      <c r="P8" s="90">
        <v>3</v>
      </c>
      <c r="Q8" s="90">
        <v>4</v>
      </c>
      <c r="R8" s="90">
        <v>3</v>
      </c>
      <c r="S8" s="90">
        <v>3</v>
      </c>
      <c r="T8" s="90">
        <v>4</v>
      </c>
      <c r="U8" s="90">
        <v>4</v>
      </c>
      <c r="V8" s="90">
        <v>3</v>
      </c>
    </row>
    <row r="9" spans="1:22" ht="60" customHeight="1">
      <c r="A9" s="83" t="s">
        <v>59</v>
      </c>
      <c r="B9" s="84">
        <v>3</v>
      </c>
      <c r="C9" s="84">
        <v>3</v>
      </c>
      <c r="D9" s="84">
        <v>4</v>
      </c>
      <c r="E9" s="84">
        <v>3</v>
      </c>
      <c r="F9" s="84">
        <v>3</v>
      </c>
      <c r="G9" s="85">
        <v>4</v>
      </c>
      <c r="H9" s="86">
        <v>3</v>
      </c>
      <c r="I9" s="86">
        <v>3</v>
      </c>
      <c r="J9" s="86">
        <v>4</v>
      </c>
      <c r="K9" s="86">
        <v>3</v>
      </c>
      <c r="L9" s="86">
        <v>4</v>
      </c>
      <c r="M9" s="86">
        <v>3</v>
      </c>
      <c r="N9" s="86">
        <v>3</v>
      </c>
      <c r="O9" s="86">
        <v>4</v>
      </c>
      <c r="P9" s="86">
        <v>3</v>
      </c>
      <c r="Q9" s="86">
        <v>4</v>
      </c>
      <c r="R9" s="86">
        <v>3</v>
      </c>
      <c r="S9" s="86">
        <v>3</v>
      </c>
      <c r="T9" s="86">
        <v>4</v>
      </c>
      <c r="U9" s="86">
        <v>4</v>
      </c>
      <c r="V9" s="86">
        <v>3</v>
      </c>
    </row>
    <row r="10" spans="1:22" ht="45.75" customHeight="1">
      <c r="A10" s="87" t="s">
        <v>60</v>
      </c>
      <c r="B10" s="88">
        <v>3</v>
      </c>
      <c r="C10" s="88">
        <v>3</v>
      </c>
      <c r="D10" s="88">
        <v>4</v>
      </c>
      <c r="E10" s="88">
        <v>3</v>
      </c>
      <c r="F10" s="88">
        <v>3</v>
      </c>
      <c r="G10" s="89">
        <v>4</v>
      </c>
      <c r="H10" s="90">
        <v>3</v>
      </c>
      <c r="I10" s="90">
        <v>3</v>
      </c>
      <c r="J10" s="90">
        <v>4</v>
      </c>
      <c r="K10" s="90">
        <v>3</v>
      </c>
      <c r="L10" s="90">
        <v>4</v>
      </c>
      <c r="M10" s="90">
        <v>3</v>
      </c>
      <c r="N10" s="90">
        <v>3</v>
      </c>
      <c r="O10" s="90">
        <v>4</v>
      </c>
      <c r="P10" s="90">
        <v>3</v>
      </c>
      <c r="Q10" s="90">
        <v>4</v>
      </c>
      <c r="R10" s="90">
        <v>3</v>
      </c>
      <c r="S10" s="90">
        <v>3</v>
      </c>
      <c r="T10" s="90">
        <v>4</v>
      </c>
      <c r="U10" s="90">
        <v>4</v>
      </c>
      <c r="V10" s="90">
        <v>3</v>
      </c>
    </row>
    <row r="11" spans="1:22" ht="49.5" customHeight="1">
      <c r="A11" s="91" t="s">
        <v>61</v>
      </c>
      <c r="B11" s="84">
        <v>3</v>
      </c>
      <c r="C11" s="84">
        <v>3</v>
      </c>
      <c r="D11" s="84">
        <v>4</v>
      </c>
      <c r="E11" s="84">
        <v>3</v>
      </c>
      <c r="F11" s="84">
        <v>3</v>
      </c>
      <c r="G11" s="85">
        <v>4</v>
      </c>
      <c r="H11" s="86">
        <v>3</v>
      </c>
      <c r="I11" s="86">
        <v>3</v>
      </c>
      <c r="J11" s="86">
        <v>4</v>
      </c>
      <c r="K11" s="86">
        <v>3</v>
      </c>
      <c r="L11" s="86">
        <v>4</v>
      </c>
      <c r="M11" s="86">
        <v>3</v>
      </c>
      <c r="N11" s="86">
        <v>3</v>
      </c>
      <c r="O11" s="86">
        <v>4</v>
      </c>
      <c r="P11" s="86">
        <v>3</v>
      </c>
      <c r="Q11" s="86">
        <v>4</v>
      </c>
      <c r="R11" s="86">
        <v>3</v>
      </c>
      <c r="S11" s="86">
        <v>3</v>
      </c>
      <c r="T11" s="86">
        <v>4</v>
      </c>
      <c r="U11" s="86">
        <v>4</v>
      </c>
      <c r="V11" s="86">
        <v>3</v>
      </c>
    </row>
    <row r="12" spans="1:22" ht="55.5" customHeight="1">
      <c r="A12" s="87" t="s">
        <v>62</v>
      </c>
      <c r="B12" s="88">
        <v>3</v>
      </c>
      <c r="C12" s="88">
        <v>3</v>
      </c>
      <c r="D12" s="88">
        <v>4</v>
      </c>
      <c r="E12" s="88">
        <v>3</v>
      </c>
      <c r="F12" s="88">
        <v>3</v>
      </c>
      <c r="G12" s="89">
        <v>4</v>
      </c>
      <c r="H12" s="90">
        <v>3</v>
      </c>
      <c r="I12" s="90">
        <v>3</v>
      </c>
      <c r="J12" s="90">
        <v>4</v>
      </c>
      <c r="K12" s="90">
        <v>3</v>
      </c>
      <c r="L12" s="90">
        <v>4</v>
      </c>
      <c r="M12" s="90">
        <v>3</v>
      </c>
      <c r="N12" s="90">
        <v>3</v>
      </c>
      <c r="O12" s="90">
        <v>4</v>
      </c>
      <c r="P12" s="90">
        <v>3</v>
      </c>
      <c r="Q12" s="90">
        <v>4</v>
      </c>
      <c r="R12" s="90">
        <v>3</v>
      </c>
      <c r="S12" s="90">
        <v>3</v>
      </c>
      <c r="T12" s="90">
        <v>4</v>
      </c>
      <c r="U12" s="90">
        <v>4</v>
      </c>
      <c r="V12" s="90">
        <v>3</v>
      </c>
    </row>
    <row r="13" spans="1:22" ht="53.25" customHeight="1">
      <c r="A13" s="83" t="s">
        <v>63</v>
      </c>
      <c r="B13" s="84">
        <v>3</v>
      </c>
      <c r="C13" s="84">
        <v>3</v>
      </c>
      <c r="D13" s="84">
        <v>4</v>
      </c>
      <c r="E13" s="84">
        <v>3</v>
      </c>
      <c r="F13" s="84">
        <v>3</v>
      </c>
      <c r="G13" s="85">
        <v>4</v>
      </c>
      <c r="H13" s="86">
        <v>3</v>
      </c>
      <c r="I13" s="86">
        <v>3</v>
      </c>
      <c r="J13" s="86">
        <v>4</v>
      </c>
      <c r="K13" s="86">
        <v>3</v>
      </c>
      <c r="L13" s="86">
        <v>4</v>
      </c>
      <c r="M13" s="86">
        <v>3</v>
      </c>
      <c r="N13" s="86">
        <v>3</v>
      </c>
      <c r="O13" s="86">
        <v>4</v>
      </c>
      <c r="P13" s="86">
        <v>3</v>
      </c>
      <c r="Q13" s="86">
        <v>4</v>
      </c>
      <c r="R13" s="86">
        <v>3</v>
      </c>
      <c r="S13" s="86">
        <v>3</v>
      </c>
      <c r="T13" s="86">
        <v>4</v>
      </c>
      <c r="U13" s="86">
        <v>4</v>
      </c>
      <c r="V13" s="86">
        <v>3</v>
      </c>
    </row>
    <row r="14" spans="1:22">
      <c r="A14" s="92" t="s">
        <v>64</v>
      </c>
      <c r="B14" s="93"/>
      <c r="C14" s="93"/>
      <c r="D14" s="93"/>
      <c r="E14" s="93"/>
      <c r="F14" s="93"/>
      <c r="G14" s="94"/>
      <c r="H14" s="95"/>
      <c r="I14" s="95"/>
      <c r="J14" s="95"/>
      <c r="K14" s="95"/>
      <c r="L14" s="95"/>
      <c r="M14" s="95"/>
      <c r="N14" s="95"/>
      <c r="O14" s="95"/>
      <c r="P14" s="95"/>
      <c r="Q14" s="95"/>
      <c r="R14" s="95"/>
      <c r="S14" s="95"/>
      <c r="T14" s="95"/>
      <c r="U14" s="95"/>
      <c r="V14" s="95"/>
    </row>
    <row r="15" spans="1:22">
      <c r="A15" s="96" t="s">
        <v>65</v>
      </c>
      <c r="B15" s="97">
        <f>SUM(B6:B13)</f>
        <v>24</v>
      </c>
      <c r="C15" s="97">
        <f>SUM(C6:C13)</f>
        <v>24</v>
      </c>
      <c r="D15" s="97">
        <f>SUM(D6:D13)</f>
        <v>32</v>
      </c>
      <c r="E15" s="97">
        <f>SUM(E6:E13)</f>
        <v>24</v>
      </c>
      <c r="F15" s="97">
        <f>SUM(F6:F13)</f>
        <v>24</v>
      </c>
      <c r="G15" s="97">
        <f>SUM(G6:G13)</f>
        <v>32</v>
      </c>
      <c r="H15" s="97">
        <f>SUM(H6:H13)</f>
        <v>24</v>
      </c>
      <c r="I15" s="97">
        <f>SUM(I6:I13)</f>
        <v>24</v>
      </c>
      <c r="J15" s="97">
        <f>SUM(J6:J13)</f>
        <v>32</v>
      </c>
      <c r="K15" s="97">
        <f>SUM(K6:K13)</f>
        <v>24</v>
      </c>
      <c r="L15" s="97">
        <f>SUM(L6:L13)</f>
        <v>32</v>
      </c>
      <c r="M15" s="97">
        <f>SUM(M6:M13)</f>
        <v>24</v>
      </c>
      <c r="N15" s="97">
        <f>SUM(N6:N13)</f>
        <v>24</v>
      </c>
      <c r="O15" s="97">
        <f>SUM(O6:O13)</f>
        <v>32</v>
      </c>
      <c r="P15" s="97">
        <f>SUM(P6:P13)</f>
        <v>24</v>
      </c>
      <c r="Q15" s="97">
        <f>SUM(Q6:Q13)</f>
        <v>32</v>
      </c>
      <c r="R15" s="97">
        <f>SUM(R6:R13)</f>
        <v>24</v>
      </c>
      <c r="S15" s="97">
        <f>SUM(S6:S13)</f>
        <v>24</v>
      </c>
      <c r="T15" s="97">
        <f>SUM(T6:T13)</f>
        <v>32</v>
      </c>
      <c r="U15" s="97">
        <f>SUM(U6:U13)</f>
        <v>32</v>
      </c>
      <c r="V15" s="97">
        <f>SUM(V6:V13)</f>
        <v>24</v>
      </c>
    </row>
    <row r="16" spans="1:22" ht="153">
      <c r="A16" s="98" t="s">
        <v>66</v>
      </c>
      <c r="B16" s="99"/>
      <c r="C16" s="99"/>
      <c r="D16" s="99"/>
      <c r="E16" s="99"/>
      <c r="F16" s="99"/>
      <c r="G16" s="73"/>
      <c r="H16" s="73"/>
      <c r="I16" s="73"/>
      <c r="J16" s="73"/>
      <c r="K16" s="73"/>
      <c r="L16" s="73"/>
      <c r="M16" s="73"/>
      <c r="N16" s="73"/>
      <c r="O16" s="73"/>
      <c r="P16" s="73"/>
      <c r="Q16" s="73"/>
      <c r="R16" s="73"/>
      <c r="S16" s="73"/>
      <c r="T16" s="73"/>
      <c r="U16" s="73"/>
      <c r="V16" s="73"/>
    </row>
    <row r="17" spans="1:22" ht="38.25">
      <c r="A17" s="100" t="s">
        <v>67</v>
      </c>
      <c r="B17" s="101"/>
      <c r="C17" s="101"/>
      <c r="D17" s="101"/>
      <c r="E17" s="101"/>
      <c r="F17" s="101"/>
      <c r="G17" s="101"/>
      <c r="H17" s="101"/>
      <c r="I17" s="101"/>
      <c r="J17" s="101"/>
      <c r="K17" s="101"/>
      <c r="L17" s="101"/>
      <c r="M17" s="101"/>
      <c r="N17" s="101"/>
      <c r="O17" s="101"/>
      <c r="P17" s="101"/>
      <c r="Q17" s="101"/>
      <c r="R17" s="101"/>
      <c r="S17" s="101"/>
      <c r="T17" s="101"/>
      <c r="U17" s="101"/>
      <c r="V17" s="101"/>
    </row>
    <row r="18" spans="1:22">
      <c r="A18" s="72" t="s">
        <v>86</v>
      </c>
      <c r="B18" s="73"/>
      <c r="C18" s="73"/>
      <c r="D18" s="73"/>
      <c r="E18" s="73"/>
      <c r="F18" s="73"/>
      <c r="G18" s="73"/>
      <c r="H18" s="73"/>
      <c r="I18" s="73"/>
      <c r="J18" s="73"/>
      <c r="K18" s="73"/>
      <c r="L18" s="73"/>
      <c r="M18" s="73"/>
      <c r="N18" s="73"/>
      <c r="O18" s="73"/>
      <c r="P18" s="73"/>
      <c r="Q18" s="73"/>
      <c r="R18" s="73"/>
      <c r="S18" s="73"/>
      <c r="T18" s="73"/>
      <c r="U18" s="73"/>
      <c r="V18" s="73"/>
    </row>
    <row r="19" spans="1:22" ht="76.5" customHeight="1">
      <c r="A19" s="102" t="s">
        <v>87</v>
      </c>
      <c r="B19" s="73"/>
      <c r="C19" s="73"/>
      <c r="D19" s="73"/>
      <c r="E19" s="73"/>
      <c r="F19" s="73"/>
      <c r="G19" s="73"/>
      <c r="H19" s="73"/>
      <c r="I19" s="73"/>
      <c r="J19" s="73"/>
      <c r="K19" s="73"/>
      <c r="L19" s="73"/>
      <c r="M19" s="73"/>
      <c r="N19" s="73"/>
      <c r="O19" s="73"/>
      <c r="P19" s="73"/>
      <c r="Q19" s="73"/>
      <c r="R19" s="73"/>
      <c r="S19" s="73"/>
      <c r="T19" s="73"/>
      <c r="U19" s="73"/>
      <c r="V19" s="73"/>
    </row>
    <row r="20" spans="1:22" ht="127.5" customHeight="1">
      <c r="A20" s="102" t="s">
        <v>88</v>
      </c>
      <c r="B20" s="73"/>
      <c r="C20" s="73"/>
      <c r="D20" s="73"/>
      <c r="E20" s="73"/>
      <c r="F20" s="73"/>
      <c r="G20" s="73"/>
      <c r="H20" s="73"/>
      <c r="I20" s="73"/>
      <c r="J20" s="73"/>
      <c r="K20" s="73"/>
      <c r="L20" s="73"/>
      <c r="M20" s="73"/>
      <c r="N20" s="73"/>
      <c r="O20" s="73"/>
      <c r="P20" s="73"/>
      <c r="Q20" s="73"/>
      <c r="R20" s="73"/>
      <c r="S20" s="73"/>
      <c r="T20" s="73"/>
      <c r="U20" s="73"/>
      <c r="V20" s="73"/>
    </row>
    <row r="21" spans="1:22" ht="315.75" customHeight="1">
      <c r="A21" s="72" t="s">
        <v>89</v>
      </c>
      <c r="B21" s="73"/>
      <c r="C21" s="73"/>
      <c r="D21" s="73"/>
      <c r="E21" s="73"/>
      <c r="F21" s="73"/>
      <c r="G21" s="73"/>
      <c r="H21" s="73"/>
      <c r="I21" s="73"/>
      <c r="J21" s="73"/>
      <c r="K21" s="73"/>
      <c r="L21" s="73"/>
      <c r="M21" s="73"/>
      <c r="N21" s="73"/>
      <c r="O21" s="73"/>
      <c r="P21" s="73"/>
      <c r="Q21" s="73"/>
      <c r="R21" s="73"/>
      <c r="S21" s="73"/>
      <c r="T21" s="73"/>
      <c r="U21" s="73"/>
      <c r="V21" s="73"/>
    </row>
  </sheetData>
  <protectedRanges>
    <protectedRange sqref="B16:V16" name="notes"/>
    <protectedRange sqref="B6:V14" name="Range1"/>
    <protectedRange sqref="B17:V17" name="Range2_1"/>
  </protectedRange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93B33-8F79-4D8B-B5AE-4F2307475B76}">
  <dimension ref="A1:X66"/>
  <sheetViews>
    <sheetView topLeftCell="A6" zoomScale="98" zoomScaleNormal="98" workbookViewId="0">
      <pane xSplit="1" topLeftCell="B1" activePane="topRight" state="frozen"/>
      <selection pane="topRight" activeCell="A16" sqref="A16:XFD16"/>
    </sheetView>
  </sheetViews>
  <sheetFormatPr defaultColWidth="8.85546875" defaultRowHeight="15"/>
  <cols>
    <col min="1" max="1" width="25.85546875" customWidth="1"/>
    <col min="2" max="2" width="20.7109375" customWidth="1"/>
    <col min="3" max="3" width="28.85546875" customWidth="1"/>
    <col min="4" max="4" width="31.42578125" customWidth="1"/>
    <col min="5" max="5" width="27.140625" customWidth="1"/>
    <col min="6" max="6" width="29.28515625" customWidth="1"/>
    <col min="7" max="7" width="30" customWidth="1"/>
    <col min="8" max="8" width="32.85546875" customWidth="1"/>
    <col min="9" max="9" width="33.28515625" customWidth="1"/>
    <col min="10" max="10" width="32.85546875" style="48" customWidth="1"/>
    <col min="11" max="11" width="34.28515625" style="48" customWidth="1"/>
    <col min="12" max="12" width="38.28515625" customWidth="1"/>
    <col min="13" max="13" width="34" customWidth="1"/>
    <col min="14" max="14" width="36.42578125" customWidth="1"/>
    <col min="15" max="15" width="33.28515625" customWidth="1"/>
    <col min="16" max="16" width="33.85546875" customWidth="1"/>
    <col min="17" max="17" width="27" customWidth="1"/>
    <col min="18" max="18" width="28.28515625" customWidth="1"/>
    <col min="19" max="19" width="30.28515625" customWidth="1"/>
    <col min="20" max="20" width="28.140625" customWidth="1"/>
    <col min="21" max="21" width="22.42578125" customWidth="1"/>
    <col min="22" max="22" width="34.28515625" customWidth="1"/>
    <col min="23" max="23" width="15.140625" customWidth="1"/>
  </cols>
  <sheetData>
    <row r="1" spans="1:24" ht="60">
      <c r="A1" s="4" t="s">
        <v>2</v>
      </c>
      <c r="B1" s="5" t="s">
        <v>3</v>
      </c>
      <c r="C1" s="5" t="s">
        <v>4</v>
      </c>
      <c r="D1" s="5" t="s">
        <v>5</v>
      </c>
      <c r="E1" s="5" t="s">
        <v>6</v>
      </c>
      <c r="F1" s="5" t="s">
        <v>7</v>
      </c>
      <c r="G1" s="5" t="s">
        <v>8</v>
      </c>
      <c r="H1" s="5" t="s">
        <v>9</v>
      </c>
      <c r="I1" s="6" t="s">
        <v>10</v>
      </c>
      <c r="J1" s="67" t="s">
        <v>11</v>
      </c>
      <c r="K1" s="67" t="s">
        <v>12</v>
      </c>
      <c r="L1" s="5" t="s">
        <v>13</v>
      </c>
      <c r="M1" s="5" t="s">
        <v>141</v>
      </c>
      <c r="N1" s="5" t="s">
        <v>15</v>
      </c>
      <c r="O1" s="5" t="s">
        <v>16</v>
      </c>
      <c r="P1" s="5" t="s">
        <v>17</v>
      </c>
      <c r="Q1" s="5" t="s">
        <v>18</v>
      </c>
      <c r="R1" s="5" t="s">
        <v>19</v>
      </c>
      <c r="S1" s="5" t="s">
        <v>20</v>
      </c>
      <c r="T1" s="5" t="s">
        <v>21</v>
      </c>
      <c r="U1" s="5" t="s">
        <v>22</v>
      </c>
      <c r="V1" s="5" t="s">
        <v>23</v>
      </c>
      <c r="W1" s="71" t="s">
        <v>140</v>
      </c>
    </row>
    <row r="2" spans="1:24">
      <c r="A2" s="4" t="s">
        <v>25</v>
      </c>
      <c r="B2" s="5" t="s">
        <v>139</v>
      </c>
      <c r="C2" s="5" t="s">
        <v>138</v>
      </c>
      <c r="D2" s="5">
        <v>0</v>
      </c>
      <c r="E2" s="5">
        <v>0</v>
      </c>
      <c r="F2" s="5">
        <v>0</v>
      </c>
      <c r="G2" s="5">
        <v>0</v>
      </c>
      <c r="H2" s="5" t="s">
        <v>137</v>
      </c>
      <c r="I2" s="6">
        <v>0</v>
      </c>
      <c r="J2" s="67" t="s">
        <v>136</v>
      </c>
      <c r="K2" s="67">
        <v>0</v>
      </c>
      <c r="L2" s="5">
        <v>0</v>
      </c>
      <c r="M2" s="5" t="s">
        <v>135</v>
      </c>
      <c r="N2" s="5" t="s">
        <v>134</v>
      </c>
      <c r="O2" s="5" t="s">
        <v>133</v>
      </c>
      <c r="P2" s="5"/>
      <c r="Q2" s="5"/>
      <c r="R2" s="5"/>
      <c r="S2" s="5"/>
      <c r="T2" s="5"/>
      <c r="U2" s="5"/>
      <c r="V2" s="66"/>
      <c r="W2" s="70"/>
    </row>
    <row r="3" spans="1:24">
      <c r="A3" s="4" t="s">
        <v>39</v>
      </c>
      <c r="B3" s="7">
        <v>3000</v>
      </c>
      <c r="C3" s="7">
        <v>1045</v>
      </c>
      <c r="D3" s="7">
        <v>3000</v>
      </c>
      <c r="E3" s="7">
        <v>3000</v>
      </c>
      <c r="F3" s="7">
        <v>1500</v>
      </c>
      <c r="G3" s="7">
        <v>1500</v>
      </c>
      <c r="H3" s="7">
        <v>3000</v>
      </c>
      <c r="I3" s="8">
        <v>2600</v>
      </c>
      <c r="J3" s="69">
        <v>3000</v>
      </c>
      <c r="K3" s="69">
        <v>3000</v>
      </c>
      <c r="L3" s="7">
        <v>3000</v>
      </c>
      <c r="M3" s="7">
        <v>3000</v>
      </c>
      <c r="N3" s="7">
        <v>3000</v>
      </c>
      <c r="O3" s="7">
        <v>3000</v>
      </c>
      <c r="P3" s="7">
        <v>2042</v>
      </c>
      <c r="Q3" s="7">
        <v>3000</v>
      </c>
      <c r="R3" s="7">
        <v>3000</v>
      </c>
      <c r="S3" s="7">
        <v>500</v>
      </c>
      <c r="T3" s="7">
        <v>795</v>
      </c>
      <c r="U3" s="7">
        <v>994</v>
      </c>
      <c r="V3" s="68">
        <v>2500</v>
      </c>
      <c r="W3" s="68">
        <v>2905.6</v>
      </c>
      <c r="X3">
        <f>SUM(A3:W3)</f>
        <v>52381.599999999999</v>
      </c>
    </row>
    <row r="4" spans="1:24" ht="36">
      <c r="A4" s="9" t="s">
        <v>40</v>
      </c>
      <c r="B4" s="5" t="s">
        <v>41</v>
      </c>
      <c r="C4" s="5" t="s">
        <v>42</v>
      </c>
      <c r="D4" s="5" t="s">
        <v>42</v>
      </c>
      <c r="E4" s="5" t="s">
        <v>42</v>
      </c>
      <c r="F4" s="5" t="s">
        <v>43</v>
      </c>
      <c r="G4" s="5" t="s">
        <v>44</v>
      </c>
      <c r="H4" s="5" t="s">
        <v>42</v>
      </c>
      <c r="I4" s="6" t="s">
        <v>44</v>
      </c>
      <c r="J4" s="67" t="s">
        <v>45</v>
      </c>
      <c r="K4" s="67" t="s">
        <v>41</v>
      </c>
      <c r="L4" s="5" t="s">
        <v>41</v>
      </c>
      <c r="M4" s="5" t="s">
        <v>42</v>
      </c>
      <c r="N4" s="5" t="s">
        <v>45</v>
      </c>
      <c r="O4" s="5" t="s">
        <v>45</v>
      </c>
      <c r="P4" s="5" t="s">
        <v>44</v>
      </c>
      <c r="Q4" s="5" t="s">
        <v>45</v>
      </c>
      <c r="R4" s="5" t="s">
        <v>45</v>
      </c>
      <c r="S4" s="5" t="s">
        <v>45</v>
      </c>
      <c r="T4" s="5" t="s">
        <v>45</v>
      </c>
      <c r="U4" s="5" t="s">
        <v>43</v>
      </c>
      <c r="V4" s="66" t="s">
        <v>43</v>
      </c>
      <c r="W4" s="66" t="s">
        <v>43</v>
      </c>
    </row>
    <row r="5" spans="1:24" ht="54">
      <c r="A5" s="10" t="s">
        <v>46</v>
      </c>
      <c r="B5" s="11"/>
      <c r="C5" s="11"/>
      <c r="D5" s="11"/>
      <c r="E5" s="11"/>
      <c r="F5" s="11"/>
      <c r="G5" s="11"/>
      <c r="H5" s="11"/>
      <c r="I5" s="11"/>
      <c r="J5" s="65"/>
      <c r="K5" s="65"/>
      <c r="L5" s="11"/>
      <c r="M5" s="11"/>
      <c r="N5" s="11"/>
      <c r="O5" s="11"/>
      <c r="P5" s="11"/>
      <c r="Q5" s="11"/>
      <c r="R5" s="11"/>
      <c r="S5" s="11"/>
      <c r="T5" s="11"/>
      <c r="U5" s="11"/>
      <c r="V5" s="11"/>
      <c r="W5" s="64"/>
    </row>
    <row r="6" spans="1:24" ht="81" customHeight="1">
      <c r="A6" s="12" t="s">
        <v>47</v>
      </c>
      <c r="B6" s="13">
        <v>4</v>
      </c>
      <c r="C6" s="13">
        <v>3</v>
      </c>
      <c r="D6" s="13">
        <v>5</v>
      </c>
      <c r="E6" s="13">
        <v>3</v>
      </c>
      <c r="F6" s="13">
        <v>5</v>
      </c>
      <c r="G6" s="14">
        <v>4</v>
      </c>
      <c r="H6" s="15">
        <v>5</v>
      </c>
      <c r="I6" s="15">
        <v>4</v>
      </c>
      <c r="J6" s="60">
        <v>5</v>
      </c>
      <c r="K6" s="60">
        <v>1</v>
      </c>
      <c r="L6" s="15">
        <v>4</v>
      </c>
      <c r="M6" s="15">
        <v>5</v>
      </c>
      <c r="N6" s="15">
        <v>3</v>
      </c>
      <c r="O6" s="15">
        <v>5</v>
      </c>
      <c r="P6" s="15">
        <v>1</v>
      </c>
      <c r="Q6" s="15">
        <v>4</v>
      </c>
      <c r="R6" s="15">
        <v>5</v>
      </c>
      <c r="S6" s="15">
        <v>5</v>
      </c>
      <c r="T6" s="15">
        <v>5</v>
      </c>
      <c r="U6" s="15">
        <v>5</v>
      </c>
      <c r="V6" s="59">
        <v>5</v>
      </c>
      <c r="W6" s="63">
        <v>5</v>
      </c>
    </row>
    <row r="7" spans="1:24" ht="40.5">
      <c r="A7" s="16" t="s">
        <v>48</v>
      </c>
      <c r="B7" s="17" t="s">
        <v>132</v>
      </c>
      <c r="C7" s="17" t="s">
        <v>55</v>
      </c>
      <c r="D7" s="17" t="s">
        <v>51</v>
      </c>
      <c r="E7" s="17" t="s">
        <v>131</v>
      </c>
      <c r="F7" s="17">
        <v>4</v>
      </c>
      <c r="G7" s="18" t="s">
        <v>56</v>
      </c>
      <c r="H7" s="19" t="s">
        <v>51</v>
      </c>
      <c r="I7" s="19" t="s">
        <v>56</v>
      </c>
      <c r="J7" s="62" t="s">
        <v>55</v>
      </c>
      <c r="K7" s="62" t="s">
        <v>49</v>
      </c>
      <c r="L7" s="19" t="s">
        <v>55</v>
      </c>
      <c r="M7" s="19" t="s">
        <v>50</v>
      </c>
      <c r="N7" s="19" t="s">
        <v>51</v>
      </c>
      <c r="O7" s="19" t="s">
        <v>50</v>
      </c>
      <c r="P7" s="19" t="s">
        <v>130</v>
      </c>
      <c r="Q7" s="19" t="s">
        <v>50</v>
      </c>
      <c r="R7" s="19" t="s">
        <v>129</v>
      </c>
      <c r="S7" s="19" t="s">
        <v>49</v>
      </c>
      <c r="T7" s="19" t="s">
        <v>51</v>
      </c>
      <c r="U7" s="19" t="s">
        <v>56</v>
      </c>
      <c r="V7" s="61" t="s">
        <v>52</v>
      </c>
      <c r="W7" s="55" t="s">
        <v>52</v>
      </c>
    </row>
    <row r="8" spans="1:24" ht="54">
      <c r="A8" s="16" t="s">
        <v>58</v>
      </c>
      <c r="B8" s="17">
        <v>2</v>
      </c>
      <c r="C8" s="17">
        <v>3</v>
      </c>
      <c r="D8" s="17">
        <v>5</v>
      </c>
      <c r="E8" s="17">
        <v>0</v>
      </c>
      <c r="F8" s="17">
        <v>5</v>
      </c>
      <c r="G8" s="18">
        <v>3</v>
      </c>
      <c r="H8" s="19">
        <v>3</v>
      </c>
      <c r="I8" s="19">
        <v>5</v>
      </c>
      <c r="J8" s="62">
        <v>3</v>
      </c>
      <c r="K8" s="62">
        <v>3</v>
      </c>
      <c r="L8" s="19">
        <v>4</v>
      </c>
      <c r="M8" s="19">
        <v>5</v>
      </c>
      <c r="N8" s="19">
        <v>5</v>
      </c>
      <c r="O8" s="19">
        <v>5</v>
      </c>
      <c r="P8" s="19">
        <v>4</v>
      </c>
      <c r="Q8" s="19">
        <v>2</v>
      </c>
      <c r="R8" s="19">
        <v>5</v>
      </c>
      <c r="S8" s="19">
        <v>5</v>
      </c>
      <c r="T8" s="19">
        <v>5</v>
      </c>
      <c r="U8" s="19">
        <v>5</v>
      </c>
      <c r="V8" s="61">
        <v>5</v>
      </c>
      <c r="W8" s="55">
        <v>5</v>
      </c>
    </row>
    <row r="9" spans="1:24" ht="60" customHeight="1">
      <c r="A9" s="12" t="s">
        <v>59</v>
      </c>
      <c r="B9" s="13">
        <v>5</v>
      </c>
      <c r="C9" s="13">
        <v>5</v>
      </c>
      <c r="D9" s="13">
        <v>5</v>
      </c>
      <c r="E9" s="13">
        <v>3</v>
      </c>
      <c r="F9" s="13">
        <v>5</v>
      </c>
      <c r="G9" s="14">
        <v>5</v>
      </c>
      <c r="H9" s="15">
        <v>5</v>
      </c>
      <c r="I9" s="15">
        <v>5</v>
      </c>
      <c r="J9" s="60">
        <v>3</v>
      </c>
      <c r="K9" s="60">
        <v>5</v>
      </c>
      <c r="L9" s="15">
        <v>3</v>
      </c>
      <c r="M9" s="15">
        <v>3</v>
      </c>
      <c r="N9" s="15">
        <v>5</v>
      </c>
      <c r="O9" s="15">
        <v>5</v>
      </c>
      <c r="P9" s="15">
        <v>5</v>
      </c>
      <c r="Q9" s="15">
        <v>4</v>
      </c>
      <c r="R9" s="15">
        <v>5</v>
      </c>
      <c r="S9" s="15">
        <v>5</v>
      </c>
      <c r="T9" s="15">
        <v>5</v>
      </c>
      <c r="U9" s="15">
        <v>4</v>
      </c>
      <c r="V9" s="59">
        <v>5</v>
      </c>
      <c r="W9" s="58">
        <v>5</v>
      </c>
    </row>
    <row r="10" spans="1:24" ht="45.75" customHeight="1">
      <c r="A10" s="16" t="s">
        <v>60</v>
      </c>
      <c r="B10" s="17">
        <v>3</v>
      </c>
      <c r="C10" s="17">
        <v>3</v>
      </c>
      <c r="D10" s="17">
        <v>3</v>
      </c>
      <c r="E10" s="17">
        <v>3</v>
      </c>
      <c r="F10" s="17">
        <v>4</v>
      </c>
      <c r="G10" s="18">
        <v>4</v>
      </c>
      <c r="H10" s="19">
        <v>3</v>
      </c>
      <c r="I10" s="19">
        <v>3</v>
      </c>
      <c r="J10" s="62">
        <v>3</v>
      </c>
      <c r="K10" s="62">
        <v>5</v>
      </c>
      <c r="L10" s="19">
        <v>4</v>
      </c>
      <c r="M10" s="19">
        <v>3</v>
      </c>
      <c r="N10" s="19">
        <v>4</v>
      </c>
      <c r="O10" s="19">
        <v>5</v>
      </c>
      <c r="P10" s="19">
        <v>3</v>
      </c>
      <c r="Q10" s="19">
        <v>1</v>
      </c>
      <c r="R10" s="19">
        <v>3</v>
      </c>
      <c r="S10" s="19">
        <v>3</v>
      </c>
      <c r="T10" s="19">
        <v>3</v>
      </c>
      <c r="U10" s="19">
        <v>4</v>
      </c>
      <c r="V10" s="61">
        <v>3</v>
      </c>
      <c r="W10" s="55">
        <v>3</v>
      </c>
    </row>
    <row r="11" spans="1:24" ht="49.5" customHeight="1">
      <c r="A11" s="20" t="s">
        <v>61</v>
      </c>
      <c r="B11" s="13">
        <v>5</v>
      </c>
      <c r="C11" s="13">
        <v>2</v>
      </c>
      <c r="D11" s="13">
        <v>5</v>
      </c>
      <c r="E11" s="13">
        <v>5</v>
      </c>
      <c r="F11" s="13">
        <v>3</v>
      </c>
      <c r="G11" s="14">
        <v>1</v>
      </c>
      <c r="H11" s="15">
        <v>5</v>
      </c>
      <c r="I11" s="15">
        <v>3</v>
      </c>
      <c r="J11" s="60">
        <v>5</v>
      </c>
      <c r="K11" s="60">
        <v>1</v>
      </c>
      <c r="L11" s="15">
        <v>5</v>
      </c>
      <c r="M11" s="15">
        <v>5</v>
      </c>
      <c r="N11" s="15">
        <v>5</v>
      </c>
      <c r="O11" s="15">
        <v>3</v>
      </c>
      <c r="P11" s="15">
        <v>3</v>
      </c>
      <c r="Q11" s="15">
        <v>4</v>
      </c>
      <c r="R11" s="15">
        <v>5</v>
      </c>
      <c r="S11" s="15">
        <v>5</v>
      </c>
      <c r="T11" s="15">
        <v>5</v>
      </c>
      <c r="U11" s="15">
        <v>3</v>
      </c>
      <c r="V11" s="59">
        <v>5</v>
      </c>
      <c r="W11" s="58">
        <v>3</v>
      </c>
    </row>
    <row r="12" spans="1:24" ht="55.5" customHeight="1">
      <c r="A12" s="16" t="s">
        <v>62</v>
      </c>
      <c r="B12" s="17">
        <v>5</v>
      </c>
      <c r="C12" s="17">
        <v>1</v>
      </c>
      <c r="D12" s="17">
        <v>3</v>
      </c>
      <c r="E12" s="17">
        <v>5</v>
      </c>
      <c r="F12" s="17">
        <v>5</v>
      </c>
      <c r="G12" s="18">
        <v>4</v>
      </c>
      <c r="H12" s="19">
        <v>5</v>
      </c>
      <c r="I12" s="19">
        <v>5</v>
      </c>
      <c r="J12" s="62">
        <v>5</v>
      </c>
      <c r="K12" s="62">
        <v>0</v>
      </c>
      <c r="L12" s="19">
        <v>1</v>
      </c>
      <c r="M12" s="19">
        <v>5</v>
      </c>
      <c r="N12" s="19">
        <v>3</v>
      </c>
      <c r="O12" s="19">
        <v>5</v>
      </c>
      <c r="P12" s="19">
        <v>3</v>
      </c>
      <c r="Q12" s="19">
        <v>0</v>
      </c>
      <c r="R12" s="19">
        <v>5</v>
      </c>
      <c r="S12" s="19">
        <v>3</v>
      </c>
      <c r="T12" s="19">
        <v>5</v>
      </c>
      <c r="U12" s="19">
        <v>5</v>
      </c>
      <c r="V12" s="61">
        <v>5</v>
      </c>
      <c r="W12" s="55">
        <v>3</v>
      </c>
    </row>
    <row r="13" spans="1:24" ht="53.25" customHeight="1">
      <c r="A13" s="12" t="s">
        <v>63</v>
      </c>
      <c r="B13" s="13">
        <v>5</v>
      </c>
      <c r="C13" s="13">
        <v>5</v>
      </c>
      <c r="D13" s="13">
        <v>5</v>
      </c>
      <c r="E13" s="13">
        <v>1</v>
      </c>
      <c r="F13" s="13">
        <v>2</v>
      </c>
      <c r="G13" s="14">
        <v>5</v>
      </c>
      <c r="H13" s="15">
        <v>5</v>
      </c>
      <c r="I13" s="15">
        <v>1</v>
      </c>
      <c r="J13" s="60">
        <v>1</v>
      </c>
      <c r="K13" s="60">
        <v>5</v>
      </c>
      <c r="L13" s="15">
        <v>5</v>
      </c>
      <c r="M13" s="15">
        <v>5</v>
      </c>
      <c r="N13" s="15">
        <v>5</v>
      </c>
      <c r="O13" s="15">
        <v>5</v>
      </c>
      <c r="P13" s="15">
        <v>4</v>
      </c>
      <c r="Q13" s="15">
        <v>1</v>
      </c>
      <c r="R13" s="15">
        <v>5</v>
      </c>
      <c r="S13" s="15">
        <v>0</v>
      </c>
      <c r="T13" s="15">
        <v>0</v>
      </c>
      <c r="U13" s="15">
        <v>5</v>
      </c>
      <c r="V13" s="59">
        <v>5</v>
      </c>
      <c r="W13" s="58">
        <v>5</v>
      </c>
    </row>
    <row r="14" spans="1:24">
      <c r="A14" s="21" t="s">
        <v>64</v>
      </c>
      <c r="B14" s="22"/>
      <c r="C14" s="22"/>
      <c r="D14" s="22"/>
      <c r="E14" s="22"/>
      <c r="F14" s="22"/>
      <c r="G14" s="23"/>
      <c r="H14" s="24"/>
      <c r="I14" s="24"/>
      <c r="J14" s="57"/>
      <c r="K14" s="57"/>
      <c r="L14" s="24"/>
      <c r="M14" s="24"/>
      <c r="N14" s="24"/>
      <c r="O14" s="24"/>
      <c r="P14" s="24"/>
      <c r="Q14" s="24"/>
      <c r="R14" s="24"/>
      <c r="S14" s="24"/>
      <c r="T14" s="24"/>
      <c r="U14" s="24"/>
      <c r="V14" s="56"/>
      <c r="W14" s="55"/>
    </row>
    <row r="15" spans="1:24">
      <c r="A15" s="25" t="s">
        <v>65</v>
      </c>
      <c r="B15" s="26">
        <f>B6+SUM(B8:B13)</f>
        <v>29</v>
      </c>
      <c r="C15" s="26">
        <f>C6+SUM(C8:C13)</f>
        <v>22</v>
      </c>
      <c r="D15" s="26">
        <f>D6+SUM(D8:D13)</f>
        <v>31</v>
      </c>
      <c r="E15" s="26">
        <f>E6+SUM(E8:E13)</f>
        <v>20</v>
      </c>
      <c r="F15" s="26">
        <f>F6+SUM(F8:F13)</f>
        <v>29</v>
      </c>
      <c r="G15" s="26">
        <f>G6+SUM(G8:G13)</f>
        <v>26</v>
      </c>
      <c r="H15" s="26">
        <f>H6+SUM(H8:H13)</f>
        <v>31</v>
      </c>
      <c r="I15" s="26">
        <f>I6+SUM(I8:I13)</f>
        <v>26</v>
      </c>
      <c r="J15" s="26">
        <f>J6+SUM(J8:J13)</f>
        <v>25</v>
      </c>
      <c r="K15" s="26">
        <f>K6+SUM(K8:K13)</f>
        <v>20</v>
      </c>
      <c r="L15" s="26">
        <f>L6+SUM(L8:L13)</f>
        <v>26</v>
      </c>
      <c r="M15" s="26">
        <f>M6+SUM(M8:M13)</f>
        <v>31</v>
      </c>
      <c r="N15" s="26">
        <f>N6+SUM(N8:N13)</f>
        <v>30</v>
      </c>
      <c r="O15" s="26">
        <f>O6+SUM(O8:O13)</f>
        <v>33</v>
      </c>
      <c r="P15" s="26">
        <f>P6+SUM(P8:P13)</f>
        <v>23</v>
      </c>
      <c r="Q15" s="26">
        <f>Q6+SUM(Q8:Q13)</f>
        <v>16</v>
      </c>
      <c r="R15" s="26">
        <f>R6+SUM(R8:R13)</f>
        <v>33</v>
      </c>
      <c r="S15" s="26">
        <f>S6+SUM(S8:S13)</f>
        <v>26</v>
      </c>
      <c r="T15" s="26">
        <f>T6+SUM(T8:T13)</f>
        <v>28</v>
      </c>
      <c r="U15" s="26">
        <f>U6+SUM(U8:U13)</f>
        <v>31</v>
      </c>
      <c r="V15" s="26">
        <f>V6+SUM(V8:V13)</f>
        <v>33</v>
      </c>
      <c r="W15" s="26">
        <f>W6+SUM(W8:W13)</f>
        <v>29</v>
      </c>
    </row>
    <row r="16" spans="1:24" ht="216">
      <c r="A16" s="27" t="s">
        <v>66</v>
      </c>
      <c r="B16" s="28"/>
      <c r="C16" s="28"/>
      <c r="D16" s="28"/>
      <c r="E16" s="28"/>
      <c r="F16" s="28"/>
      <c r="G16" s="2"/>
      <c r="H16" s="2"/>
      <c r="I16" s="2"/>
      <c r="J16" s="51"/>
      <c r="K16" s="51"/>
      <c r="L16" s="2"/>
      <c r="M16" s="2"/>
      <c r="N16" s="2"/>
      <c r="O16" s="2"/>
      <c r="P16" s="2"/>
      <c r="Q16" s="2"/>
      <c r="R16" s="2"/>
      <c r="S16" s="2"/>
      <c r="T16" s="2"/>
      <c r="U16" s="2"/>
      <c r="V16" s="2"/>
      <c r="W16" s="52"/>
    </row>
    <row r="17" spans="1:23" ht="67.5">
      <c r="A17" s="29" t="s">
        <v>67</v>
      </c>
      <c r="B17" s="37" t="s">
        <v>128</v>
      </c>
      <c r="C17" s="37"/>
      <c r="D17" s="37"/>
      <c r="E17" s="37" t="s">
        <v>127</v>
      </c>
      <c r="F17" s="37"/>
      <c r="G17" s="37" t="s">
        <v>126</v>
      </c>
      <c r="H17" s="37" t="s">
        <v>125</v>
      </c>
      <c r="I17" s="37"/>
      <c r="J17" s="54"/>
      <c r="K17" s="54" t="s">
        <v>124</v>
      </c>
      <c r="L17" s="37" t="s">
        <v>123</v>
      </c>
      <c r="M17" s="37" t="s">
        <v>122</v>
      </c>
      <c r="N17" s="37" t="s">
        <v>121</v>
      </c>
      <c r="O17" s="37"/>
      <c r="P17" s="37" t="s">
        <v>120</v>
      </c>
      <c r="Q17" s="37" t="s">
        <v>119</v>
      </c>
      <c r="R17" s="37"/>
      <c r="S17" s="37"/>
      <c r="T17" s="37"/>
      <c r="U17" s="37"/>
      <c r="V17" s="53" t="s">
        <v>118</v>
      </c>
      <c r="W17" s="52"/>
    </row>
    <row r="18" spans="1:23">
      <c r="A18" s="1" t="s">
        <v>86</v>
      </c>
      <c r="B18" s="2"/>
      <c r="C18" s="2"/>
      <c r="D18" s="2"/>
      <c r="E18" s="2"/>
      <c r="F18" s="2"/>
      <c r="G18" s="2"/>
      <c r="H18" s="2"/>
      <c r="I18" s="2"/>
      <c r="J18" s="51"/>
      <c r="K18" s="51"/>
      <c r="L18" s="2"/>
      <c r="M18" s="2"/>
      <c r="N18" s="2"/>
      <c r="O18" s="2"/>
      <c r="P18" s="2"/>
      <c r="Q18" s="2"/>
      <c r="R18" s="2"/>
      <c r="S18" s="2"/>
      <c r="T18" s="2"/>
      <c r="U18" s="2"/>
      <c r="V18" s="2"/>
    </row>
    <row r="19" spans="1:23" ht="76.5" customHeight="1">
      <c r="A19" s="30" t="s">
        <v>87</v>
      </c>
      <c r="B19" s="2"/>
      <c r="C19" s="2"/>
      <c r="D19" s="2"/>
      <c r="E19" s="2"/>
      <c r="F19" s="2"/>
      <c r="G19" s="2"/>
      <c r="H19" s="2"/>
      <c r="I19" s="2"/>
      <c r="J19" s="51"/>
      <c r="K19" s="51"/>
      <c r="L19" s="2"/>
      <c r="M19" s="2"/>
      <c r="N19" s="2"/>
      <c r="O19" s="2"/>
      <c r="P19" s="2"/>
      <c r="Q19" s="2"/>
      <c r="R19" s="2"/>
      <c r="S19" s="2"/>
      <c r="T19" s="2"/>
      <c r="U19" s="2"/>
      <c r="V19" s="2"/>
    </row>
    <row r="20" spans="1:23" ht="127.5" customHeight="1">
      <c r="A20" s="30" t="s">
        <v>88</v>
      </c>
      <c r="B20" s="2"/>
      <c r="C20" s="2"/>
      <c r="D20" s="2"/>
      <c r="E20" s="2"/>
      <c r="F20" s="2"/>
      <c r="G20" s="2"/>
      <c r="H20" s="2"/>
      <c r="I20" s="2"/>
      <c r="J20" s="51"/>
      <c r="K20" s="51"/>
      <c r="L20" s="2"/>
      <c r="M20" s="2"/>
      <c r="N20" s="2"/>
      <c r="O20" s="2"/>
      <c r="P20" s="2"/>
      <c r="Q20" s="2"/>
      <c r="R20" s="2"/>
      <c r="S20" s="2"/>
      <c r="T20" s="2"/>
      <c r="U20" s="2"/>
      <c r="V20" s="2"/>
    </row>
    <row r="21" spans="1:23" ht="315.75" customHeight="1">
      <c r="A21" s="1" t="s">
        <v>89</v>
      </c>
      <c r="B21" s="2"/>
      <c r="C21" s="2"/>
      <c r="D21" s="2"/>
      <c r="E21" s="2"/>
      <c r="F21" s="2"/>
      <c r="G21" s="2"/>
      <c r="H21" s="2"/>
      <c r="I21" s="2"/>
      <c r="J21" s="51"/>
      <c r="K21" s="51"/>
      <c r="L21" s="2"/>
      <c r="M21" s="2"/>
      <c r="N21" s="2"/>
      <c r="O21" s="2"/>
      <c r="P21" s="2"/>
      <c r="Q21" s="2"/>
      <c r="R21" s="2"/>
      <c r="S21" s="2"/>
      <c r="T21" s="2"/>
      <c r="U21" s="2"/>
      <c r="V21" s="2"/>
    </row>
    <row r="26" spans="1:23">
      <c r="A26">
        <v>3520</v>
      </c>
      <c r="B26">
        <v>2600</v>
      </c>
    </row>
    <row r="27" spans="1:23">
      <c r="A27">
        <v>2300</v>
      </c>
      <c r="B27">
        <v>638</v>
      </c>
    </row>
    <row r="28" spans="1:23">
      <c r="A28">
        <v>65</v>
      </c>
      <c r="B28">
        <v>680</v>
      </c>
    </row>
    <row r="29" spans="1:23">
      <c r="A29">
        <v>500</v>
      </c>
      <c r="B29">
        <v>600</v>
      </c>
    </row>
    <row r="30" spans="1:23">
      <c r="A30">
        <v>400</v>
      </c>
      <c r="B30">
        <v>2600</v>
      </c>
    </row>
    <row r="31" spans="1:23">
      <c r="A31">
        <v>14500</v>
      </c>
      <c r="B31" s="49">
        <f>SUM(B26:B30)</f>
        <v>7118</v>
      </c>
    </row>
    <row r="32" spans="1:23">
      <c r="A32">
        <v>900</v>
      </c>
      <c r="B32" s="50">
        <v>3520</v>
      </c>
    </row>
    <row r="33" spans="1:2">
      <c r="A33">
        <v>225</v>
      </c>
      <c r="B33" s="50">
        <v>2300</v>
      </c>
    </row>
    <row r="34" spans="1:2">
      <c r="A34" s="50">
        <v>112</v>
      </c>
      <c r="B34" s="50">
        <v>4500</v>
      </c>
    </row>
    <row r="35" spans="1:2">
      <c r="A35">
        <v>600</v>
      </c>
      <c r="B35" s="50">
        <v>1376</v>
      </c>
    </row>
    <row r="36" spans="1:2">
      <c r="A36">
        <v>450</v>
      </c>
      <c r="B36" s="50">
        <v>500</v>
      </c>
    </row>
    <row r="37" spans="1:2">
      <c r="A37">
        <v>80</v>
      </c>
      <c r="B37" s="50">
        <v>350</v>
      </c>
    </row>
    <row r="38" spans="1:2">
      <c r="A38">
        <v>500</v>
      </c>
      <c r="B38" s="50">
        <v>800</v>
      </c>
    </row>
    <row r="39" spans="1:2">
      <c r="A39">
        <v>260</v>
      </c>
      <c r="B39" s="50">
        <v>300</v>
      </c>
    </row>
    <row r="40" spans="1:2">
      <c r="A40">
        <v>2400</v>
      </c>
      <c r="B40" s="49">
        <f>SUM(B32:B39)</f>
        <v>13646</v>
      </c>
    </row>
    <row r="41" spans="1:2">
      <c r="A41">
        <v>400</v>
      </c>
      <c r="B41" s="49">
        <f>B31+B40</f>
        <v>20764</v>
      </c>
    </row>
    <row r="42" spans="1:2">
      <c r="A42">
        <v>600</v>
      </c>
      <c r="B42">
        <f>A48-B41</f>
        <v>11723</v>
      </c>
    </row>
    <row r="43" spans="1:2">
      <c r="A43">
        <v>1080</v>
      </c>
    </row>
    <row r="44" spans="1:2">
      <c r="A44">
        <v>150</v>
      </c>
    </row>
    <row r="45" spans="1:2">
      <c r="A45">
        <v>450</v>
      </c>
    </row>
    <row r="46" spans="1:2">
      <c r="A46">
        <v>450</v>
      </c>
    </row>
    <row r="47" spans="1:2">
      <c r="A47">
        <v>2545</v>
      </c>
    </row>
    <row r="48" spans="1:2">
      <c r="A48" s="49">
        <f>SUM(A26:A47)</f>
        <v>32487</v>
      </c>
    </row>
    <row r="65" spans="11:11">
      <c r="K65" s="48">
        <f>10887+5000</f>
        <v>15887</v>
      </c>
    </row>
    <row r="66" spans="11:11">
      <c r="K66" s="48">
        <f>A64-K65</f>
        <v>-15887</v>
      </c>
    </row>
  </sheetData>
  <protectedRanges>
    <protectedRange sqref="B16:V16" name="notes"/>
    <protectedRange sqref="B6:V14 W6" name="Range1"/>
    <protectedRange sqref="B17:V17" name="Range2_1"/>
  </protectedRange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D05EE-97A8-49A3-A020-4BBE322B18FA}">
  <dimension ref="A1:X21"/>
  <sheetViews>
    <sheetView topLeftCell="A5" workbookViewId="0">
      <pane xSplit="1" topLeftCell="B1" activePane="topRight" state="frozen"/>
      <selection pane="topRight" activeCell="A16" sqref="A16:XFD16"/>
    </sheetView>
  </sheetViews>
  <sheetFormatPr defaultRowHeight="15"/>
  <cols>
    <col min="1" max="1" width="35.140625" style="34" customWidth="1"/>
    <col min="2" max="2" width="27.85546875" customWidth="1"/>
    <col min="3" max="3" width="28.85546875" customWidth="1"/>
    <col min="4" max="4" width="31.5703125" customWidth="1"/>
    <col min="5" max="5" width="27.140625" customWidth="1"/>
    <col min="6" max="6" width="29.28515625" customWidth="1"/>
    <col min="7" max="7" width="30" customWidth="1"/>
    <col min="8" max="8" width="32.85546875" customWidth="1"/>
    <col min="9" max="9" width="33.28515625" customWidth="1"/>
    <col min="10" max="10" width="32.85546875" customWidth="1"/>
    <col min="11" max="11" width="34.28515625" customWidth="1"/>
    <col min="12" max="12" width="38.28515625" customWidth="1"/>
    <col min="13" max="13" width="34" customWidth="1"/>
    <col min="14" max="14" width="36.5703125" customWidth="1"/>
    <col min="15" max="15" width="33.28515625" customWidth="1"/>
    <col min="16" max="16" width="33.85546875" customWidth="1"/>
    <col min="17" max="17" width="27" customWidth="1"/>
    <col min="18" max="18" width="28.28515625" customWidth="1"/>
    <col min="19" max="19" width="30.28515625" customWidth="1"/>
    <col min="20" max="20" width="28.140625" customWidth="1"/>
    <col min="21" max="21" width="22.5703125" customWidth="1"/>
    <col min="22" max="23" width="34.28515625" customWidth="1"/>
    <col min="24" max="24" width="31" customWidth="1"/>
  </cols>
  <sheetData>
    <row r="1" spans="1:24" ht="48">
      <c r="A1" s="47" t="s">
        <v>2</v>
      </c>
      <c r="B1" s="5" t="s">
        <v>3</v>
      </c>
      <c r="C1" s="5" t="s">
        <v>4</v>
      </c>
      <c r="D1" s="5" t="s">
        <v>5</v>
      </c>
      <c r="E1" s="5" t="s">
        <v>6</v>
      </c>
      <c r="F1" s="5" t="s">
        <v>7</v>
      </c>
      <c r="G1" s="5" t="s">
        <v>8</v>
      </c>
      <c r="H1" s="5" t="s">
        <v>9</v>
      </c>
      <c r="I1" s="6" t="s">
        <v>10</v>
      </c>
      <c r="J1" s="6" t="s">
        <v>11</v>
      </c>
      <c r="K1" s="6" t="s">
        <v>12</v>
      </c>
      <c r="L1" s="5" t="s">
        <v>13</v>
      </c>
      <c r="M1" s="5" t="s">
        <v>14</v>
      </c>
      <c r="N1" s="5" t="s">
        <v>15</v>
      </c>
      <c r="O1" s="5" t="s">
        <v>16</v>
      </c>
      <c r="P1" s="5" t="s">
        <v>17</v>
      </c>
      <c r="Q1" s="5" t="s">
        <v>18</v>
      </c>
      <c r="R1" s="5" t="s">
        <v>19</v>
      </c>
      <c r="S1" s="5" t="s">
        <v>20</v>
      </c>
      <c r="T1" s="5" t="s">
        <v>21</v>
      </c>
      <c r="U1" s="5" t="s">
        <v>22</v>
      </c>
      <c r="V1" s="5" t="s">
        <v>23</v>
      </c>
      <c r="W1" s="5" t="s">
        <v>117</v>
      </c>
      <c r="X1" s="5" t="s">
        <v>116</v>
      </c>
    </row>
    <row r="2" spans="1:24">
      <c r="A2" s="47" t="s">
        <v>25</v>
      </c>
      <c r="B2" s="5" t="s">
        <v>31</v>
      </c>
      <c r="C2" s="5" t="s">
        <v>31</v>
      </c>
      <c r="D2" s="5" t="s">
        <v>31</v>
      </c>
      <c r="E2" s="5" t="s">
        <v>31</v>
      </c>
      <c r="F2" s="5" t="s">
        <v>31</v>
      </c>
      <c r="G2" s="5" t="s">
        <v>31</v>
      </c>
      <c r="H2" s="5" t="s">
        <v>31</v>
      </c>
      <c r="I2" s="6" t="s">
        <v>31</v>
      </c>
      <c r="J2" s="6" t="s">
        <v>31</v>
      </c>
      <c r="K2" s="6" t="s">
        <v>31</v>
      </c>
      <c r="L2" s="5" t="s">
        <v>31</v>
      </c>
      <c r="M2" s="5" t="s">
        <v>31</v>
      </c>
      <c r="N2" s="5" t="s">
        <v>31</v>
      </c>
      <c r="O2" s="5" t="s">
        <v>31</v>
      </c>
      <c r="P2" s="5"/>
      <c r="Q2" s="5"/>
      <c r="R2" s="5"/>
      <c r="S2" s="5"/>
      <c r="T2" s="5"/>
      <c r="U2" s="5"/>
      <c r="V2" s="5"/>
      <c r="W2" s="5"/>
      <c r="X2" s="5"/>
    </row>
    <row r="3" spans="1:24">
      <c r="A3" s="47" t="s">
        <v>39</v>
      </c>
      <c r="B3" s="7">
        <v>3000</v>
      </c>
      <c r="C3" s="7">
        <v>1045</v>
      </c>
      <c r="D3" s="7">
        <v>3000</v>
      </c>
      <c r="E3" s="7">
        <v>3000</v>
      </c>
      <c r="F3" s="7">
        <v>1500</v>
      </c>
      <c r="G3" s="7">
        <v>1500</v>
      </c>
      <c r="H3" s="7">
        <v>3000</v>
      </c>
      <c r="I3" s="8">
        <v>2600</v>
      </c>
      <c r="J3" s="8">
        <v>3000</v>
      </c>
      <c r="K3" s="8">
        <v>3000</v>
      </c>
      <c r="L3" s="7">
        <v>3000</v>
      </c>
      <c r="M3" s="7">
        <v>3000</v>
      </c>
      <c r="N3" s="7">
        <v>3000</v>
      </c>
      <c r="O3" s="7">
        <v>3000</v>
      </c>
      <c r="P3" s="7">
        <v>2042</v>
      </c>
      <c r="Q3" s="7">
        <v>3000</v>
      </c>
      <c r="R3" s="7">
        <v>3000</v>
      </c>
      <c r="S3" s="7">
        <v>500</v>
      </c>
      <c r="T3" s="7">
        <v>795</v>
      </c>
      <c r="U3" s="7">
        <v>994</v>
      </c>
      <c r="V3" s="7">
        <v>2500</v>
      </c>
      <c r="W3" s="7">
        <v>2905.6</v>
      </c>
      <c r="X3" s="7">
        <v>3000</v>
      </c>
    </row>
    <row r="4" spans="1:24" ht="24">
      <c r="A4" s="46" t="s">
        <v>40</v>
      </c>
      <c r="B4" s="5" t="s">
        <v>41</v>
      </c>
      <c r="C4" s="5" t="s">
        <v>42</v>
      </c>
      <c r="D4" s="5" t="s">
        <v>42</v>
      </c>
      <c r="E4" s="5" t="s">
        <v>42</v>
      </c>
      <c r="F4" s="5" t="s">
        <v>43</v>
      </c>
      <c r="G4" s="5" t="s">
        <v>44</v>
      </c>
      <c r="H4" s="5" t="s">
        <v>42</v>
      </c>
      <c r="I4" s="6" t="s">
        <v>44</v>
      </c>
      <c r="J4" s="6" t="s">
        <v>45</v>
      </c>
      <c r="K4" s="6" t="s">
        <v>41</v>
      </c>
      <c r="L4" s="5" t="s">
        <v>41</v>
      </c>
      <c r="M4" s="5" t="s">
        <v>42</v>
      </c>
      <c r="N4" s="5" t="s">
        <v>45</v>
      </c>
      <c r="O4" s="5" t="s">
        <v>45</v>
      </c>
      <c r="P4" s="5" t="s">
        <v>44</v>
      </c>
      <c r="Q4" s="5" t="s">
        <v>45</v>
      </c>
      <c r="R4" s="5" t="s">
        <v>45</v>
      </c>
      <c r="S4" s="5" t="s">
        <v>45</v>
      </c>
      <c r="T4" s="5" t="s">
        <v>45</v>
      </c>
      <c r="U4" s="5" t="s">
        <v>43</v>
      </c>
      <c r="V4" s="5" t="s">
        <v>43</v>
      </c>
      <c r="W4" s="5" t="s">
        <v>43</v>
      </c>
      <c r="X4" s="5" t="s">
        <v>115</v>
      </c>
    </row>
    <row r="5" spans="1:24" ht="40.5">
      <c r="A5" s="45" t="s">
        <v>46</v>
      </c>
      <c r="B5" s="11"/>
      <c r="C5" s="11"/>
      <c r="D5" s="11"/>
      <c r="E5" s="11"/>
      <c r="F5" s="11"/>
      <c r="G5" s="11"/>
      <c r="H5" s="11"/>
      <c r="I5" s="11"/>
      <c r="J5" s="11"/>
      <c r="K5" s="11"/>
      <c r="L5" s="11"/>
      <c r="M5" s="11"/>
      <c r="N5" s="11"/>
      <c r="O5" s="11"/>
      <c r="P5" s="11"/>
      <c r="Q5" s="11"/>
      <c r="R5" s="11"/>
      <c r="S5" s="11"/>
      <c r="T5" s="11"/>
      <c r="U5" s="11"/>
      <c r="V5" s="11"/>
      <c r="W5" s="11"/>
      <c r="X5" s="11"/>
    </row>
    <row r="6" spans="1:24" ht="81" customHeight="1">
      <c r="A6" s="42" t="s">
        <v>47</v>
      </c>
      <c r="B6" s="13">
        <v>5</v>
      </c>
      <c r="C6" s="13">
        <v>3</v>
      </c>
      <c r="D6" s="13"/>
      <c r="E6" s="13">
        <v>3</v>
      </c>
      <c r="F6" s="13">
        <v>3</v>
      </c>
      <c r="G6" s="14">
        <v>4</v>
      </c>
      <c r="H6" s="15">
        <v>4</v>
      </c>
      <c r="I6" s="15">
        <v>3</v>
      </c>
      <c r="J6" s="15">
        <v>4</v>
      </c>
      <c r="K6" s="15">
        <v>3</v>
      </c>
      <c r="L6" s="15">
        <v>4</v>
      </c>
      <c r="M6" s="15"/>
      <c r="N6" s="15">
        <v>5</v>
      </c>
      <c r="O6" s="15">
        <v>5</v>
      </c>
      <c r="P6" s="15">
        <v>5</v>
      </c>
      <c r="Q6" s="15">
        <v>5</v>
      </c>
      <c r="R6" s="15">
        <v>4</v>
      </c>
      <c r="S6" s="15">
        <v>4</v>
      </c>
      <c r="T6" s="15">
        <v>3</v>
      </c>
      <c r="U6" s="15">
        <v>4</v>
      </c>
      <c r="V6" s="15">
        <v>5</v>
      </c>
      <c r="W6" s="15">
        <v>5</v>
      </c>
      <c r="X6" s="15">
        <v>4</v>
      </c>
    </row>
    <row r="7" spans="1:24" ht="27">
      <c r="A7" s="43" t="s">
        <v>48</v>
      </c>
      <c r="B7" s="17" t="s">
        <v>114</v>
      </c>
      <c r="C7" s="17" t="s">
        <v>51</v>
      </c>
      <c r="D7" s="17"/>
      <c r="E7" s="17">
        <v>0</v>
      </c>
      <c r="F7" s="17" t="s">
        <v>52</v>
      </c>
      <c r="G7" s="18" t="s">
        <v>113</v>
      </c>
      <c r="H7" s="19" t="s">
        <v>52</v>
      </c>
      <c r="I7" s="19" t="s">
        <v>51</v>
      </c>
      <c r="J7" s="19" t="s">
        <v>51</v>
      </c>
      <c r="K7" s="19" t="s">
        <v>54</v>
      </c>
      <c r="L7" s="19" t="s">
        <v>112</v>
      </c>
      <c r="M7" s="19"/>
      <c r="N7" s="19" t="s">
        <v>111</v>
      </c>
      <c r="O7" s="19" t="s">
        <v>51</v>
      </c>
      <c r="P7" s="19" t="s">
        <v>54</v>
      </c>
      <c r="Q7" s="19" t="s">
        <v>111</v>
      </c>
      <c r="R7" s="19" t="s">
        <v>52</v>
      </c>
      <c r="S7" s="19" t="s">
        <v>51</v>
      </c>
      <c r="T7" s="19" t="s">
        <v>51</v>
      </c>
      <c r="U7" s="19" t="s">
        <v>57</v>
      </c>
      <c r="V7" s="19" t="s">
        <v>52</v>
      </c>
      <c r="W7" s="19" t="s">
        <v>52</v>
      </c>
      <c r="X7" s="19" t="s">
        <v>51</v>
      </c>
    </row>
    <row r="8" spans="1:24" ht="40.5">
      <c r="A8" s="43" t="s">
        <v>58</v>
      </c>
      <c r="B8" s="17">
        <v>4</v>
      </c>
      <c r="C8" s="17">
        <v>3</v>
      </c>
      <c r="D8" s="17"/>
      <c r="E8" s="17">
        <v>3</v>
      </c>
      <c r="F8" s="17">
        <v>4</v>
      </c>
      <c r="G8" s="18">
        <v>4</v>
      </c>
      <c r="H8" s="19">
        <v>2</v>
      </c>
      <c r="I8" s="19">
        <v>3</v>
      </c>
      <c r="J8" s="19">
        <v>3</v>
      </c>
      <c r="K8" s="19">
        <v>3</v>
      </c>
      <c r="L8" s="19">
        <v>4</v>
      </c>
      <c r="M8" s="19"/>
      <c r="N8" s="19">
        <v>5</v>
      </c>
      <c r="O8" s="19">
        <v>5</v>
      </c>
      <c r="P8" s="19">
        <v>4</v>
      </c>
      <c r="Q8" s="19">
        <v>5</v>
      </c>
      <c r="R8" s="19">
        <v>3</v>
      </c>
      <c r="S8" s="19">
        <v>3</v>
      </c>
      <c r="T8" s="19">
        <v>3</v>
      </c>
      <c r="U8" s="19">
        <v>5</v>
      </c>
      <c r="V8" s="19">
        <v>4</v>
      </c>
      <c r="W8" s="19">
        <v>4</v>
      </c>
      <c r="X8" s="19">
        <v>4</v>
      </c>
    </row>
    <row r="9" spans="1:24" ht="60" customHeight="1">
      <c r="A9" s="42" t="s">
        <v>59</v>
      </c>
      <c r="B9" s="13">
        <v>4</v>
      </c>
      <c r="C9" s="13">
        <v>3</v>
      </c>
      <c r="D9" s="13"/>
      <c r="E9" s="13">
        <v>2</v>
      </c>
      <c r="F9" s="13">
        <v>4</v>
      </c>
      <c r="G9" s="14">
        <v>4</v>
      </c>
      <c r="H9" s="15">
        <v>3</v>
      </c>
      <c r="I9" s="15">
        <v>3</v>
      </c>
      <c r="J9" s="15">
        <v>3</v>
      </c>
      <c r="K9" s="15">
        <v>3</v>
      </c>
      <c r="L9" s="15">
        <v>4</v>
      </c>
      <c r="M9" s="15"/>
      <c r="N9" s="15">
        <v>4</v>
      </c>
      <c r="O9" s="15">
        <v>4</v>
      </c>
      <c r="P9" s="15">
        <v>4</v>
      </c>
      <c r="Q9" s="15">
        <v>5</v>
      </c>
      <c r="R9" s="15">
        <v>4</v>
      </c>
      <c r="S9" s="15">
        <v>4</v>
      </c>
      <c r="T9" s="15">
        <v>4</v>
      </c>
      <c r="U9" s="15">
        <v>4</v>
      </c>
      <c r="V9" s="15">
        <v>4</v>
      </c>
      <c r="W9" s="15">
        <v>4</v>
      </c>
      <c r="X9" s="15">
        <v>3</v>
      </c>
    </row>
    <row r="10" spans="1:24" ht="45.75" customHeight="1">
      <c r="A10" s="43" t="s">
        <v>60</v>
      </c>
      <c r="B10" s="17">
        <v>4</v>
      </c>
      <c r="C10" s="17">
        <v>3</v>
      </c>
      <c r="D10" s="17"/>
      <c r="E10" s="17">
        <v>2</v>
      </c>
      <c r="F10" s="17">
        <v>4</v>
      </c>
      <c r="G10" s="18">
        <v>5</v>
      </c>
      <c r="H10" s="19">
        <v>3</v>
      </c>
      <c r="I10" s="19">
        <v>3</v>
      </c>
      <c r="J10" s="19">
        <v>3</v>
      </c>
      <c r="K10" s="19">
        <v>4</v>
      </c>
      <c r="L10" s="19">
        <v>4</v>
      </c>
      <c r="M10" s="19"/>
      <c r="N10" s="19">
        <v>4</v>
      </c>
      <c r="O10" s="19">
        <v>5</v>
      </c>
      <c r="P10" s="19">
        <v>4</v>
      </c>
      <c r="Q10" s="19">
        <v>4</v>
      </c>
      <c r="R10" s="19">
        <v>4</v>
      </c>
      <c r="S10" s="19">
        <v>4</v>
      </c>
      <c r="T10" s="19">
        <v>4</v>
      </c>
      <c r="U10" s="19">
        <v>5</v>
      </c>
      <c r="V10" s="19">
        <v>4</v>
      </c>
      <c r="W10" s="19">
        <v>4</v>
      </c>
      <c r="X10" s="19">
        <v>5</v>
      </c>
    </row>
    <row r="11" spans="1:24" ht="49.5" customHeight="1">
      <c r="A11" s="44" t="s">
        <v>61</v>
      </c>
      <c r="B11" s="13">
        <v>3</v>
      </c>
      <c r="C11" s="13">
        <v>3</v>
      </c>
      <c r="D11" s="13"/>
      <c r="E11" s="13">
        <v>2</v>
      </c>
      <c r="F11" s="13">
        <v>2</v>
      </c>
      <c r="G11" s="14">
        <v>3</v>
      </c>
      <c r="H11" s="15">
        <v>3</v>
      </c>
      <c r="I11" s="15">
        <v>3</v>
      </c>
      <c r="J11" s="15">
        <v>4</v>
      </c>
      <c r="K11" s="15">
        <v>4</v>
      </c>
      <c r="L11" s="15">
        <v>4</v>
      </c>
      <c r="M11" s="15"/>
      <c r="N11" s="15">
        <v>5</v>
      </c>
      <c r="O11" s="15">
        <v>4</v>
      </c>
      <c r="P11" s="15">
        <v>3</v>
      </c>
      <c r="Q11" s="15">
        <v>5</v>
      </c>
      <c r="R11" s="15">
        <v>3</v>
      </c>
      <c r="S11" s="15">
        <v>2</v>
      </c>
      <c r="T11" s="15">
        <v>3</v>
      </c>
      <c r="U11" s="15">
        <v>3</v>
      </c>
      <c r="V11" s="15">
        <v>0</v>
      </c>
      <c r="W11" s="15">
        <v>3</v>
      </c>
      <c r="X11" s="15">
        <v>5</v>
      </c>
    </row>
    <row r="12" spans="1:24" ht="55.5" customHeight="1">
      <c r="A12" s="43" t="s">
        <v>62</v>
      </c>
      <c r="B12" s="17">
        <v>4</v>
      </c>
      <c r="C12" s="17">
        <v>3</v>
      </c>
      <c r="D12" s="17"/>
      <c r="E12" s="17">
        <v>0</v>
      </c>
      <c r="F12" s="17">
        <v>5</v>
      </c>
      <c r="G12" s="18">
        <v>5</v>
      </c>
      <c r="H12" s="19">
        <v>3</v>
      </c>
      <c r="I12" s="19">
        <v>4</v>
      </c>
      <c r="J12" s="19">
        <v>4</v>
      </c>
      <c r="K12" s="19">
        <v>2</v>
      </c>
      <c r="L12" s="19">
        <v>4</v>
      </c>
      <c r="M12" s="19"/>
      <c r="N12" s="19">
        <v>3</v>
      </c>
      <c r="O12" s="19">
        <v>4</v>
      </c>
      <c r="P12" s="19">
        <v>4</v>
      </c>
      <c r="Q12" s="19">
        <v>2</v>
      </c>
      <c r="R12" s="19">
        <v>3</v>
      </c>
      <c r="S12" s="19">
        <v>3</v>
      </c>
      <c r="T12" s="19">
        <v>4</v>
      </c>
      <c r="U12" s="19">
        <v>5</v>
      </c>
      <c r="V12" s="19">
        <v>4</v>
      </c>
      <c r="W12" s="19">
        <v>5</v>
      </c>
      <c r="X12" s="19">
        <v>4</v>
      </c>
    </row>
    <row r="13" spans="1:24" ht="53.25" customHeight="1">
      <c r="A13" s="42" t="s">
        <v>63</v>
      </c>
      <c r="B13" s="13">
        <v>4</v>
      </c>
      <c r="C13" s="13">
        <v>3</v>
      </c>
      <c r="D13" s="13"/>
      <c r="E13" s="13">
        <v>3</v>
      </c>
      <c r="F13" s="13">
        <v>3</v>
      </c>
      <c r="G13" s="14">
        <v>4</v>
      </c>
      <c r="H13" s="15">
        <v>3</v>
      </c>
      <c r="I13" s="15">
        <v>3</v>
      </c>
      <c r="J13" s="15">
        <v>3</v>
      </c>
      <c r="K13" s="15">
        <v>3</v>
      </c>
      <c r="L13" s="15">
        <v>3</v>
      </c>
      <c r="M13" s="15"/>
      <c r="N13" s="15">
        <v>3</v>
      </c>
      <c r="O13" s="15">
        <v>4</v>
      </c>
      <c r="P13" s="15">
        <v>3</v>
      </c>
      <c r="Q13" s="15">
        <v>3</v>
      </c>
      <c r="R13" s="15">
        <v>3</v>
      </c>
      <c r="S13" s="15">
        <v>2</v>
      </c>
      <c r="T13" s="15">
        <v>2</v>
      </c>
      <c r="U13" s="15">
        <v>4</v>
      </c>
      <c r="V13" s="15">
        <v>3</v>
      </c>
      <c r="W13" s="15">
        <v>5</v>
      </c>
      <c r="X13" s="15">
        <v>4</v>
      </c>
    </row>
    <row r="14" spans="1:24">
      <c r="A14" s="41" t="s">
        <v>64</v>
      </c>
      <c r="B14" s="22"/>
      <c r="C14" s="22"/>
      <c r="D14" s="22"/>
      <c r="E14" s="22"/>
      <c r="F14" s="22"/>
      <c r="G14" s="23"/>
      <c r="H14" s="24"/>
      <c r="I14" s="24"/>
      <c r="J14" s="24"/>
      <c r="K14" s="24"/>
      <c r="L14" s="24"/>
      <c r="M14" s="24"/>
      <c r="N14" s="24"/>
      <c r="O14" s="24"/>
      <c r="P14" s="24"/>
      <c r="Q14" s="24"/>
      <c r="R14" s="24"/>
      <c r="S14" s="24"/>
      <c r="T14" s="24"/>
      <c r="U14" s="24"/>
      <c r="V14" s="24"/>
      <c r="W14" s="24"/>
      <c r="X14" s="24"/>
    </row>
    <row r="15" spans="1:24">
      <c r="A15" s="40" t="s">
        <v>65</v>
      </c>
      <c r="B15" s="26" cm="1">
        <f t="array" ref="B15">SUM(B6+B8:B13)</f>
        <v>53</v>
      </c>
      <c r="C15" s="26" cm="1">
        <f t="array" ref="C15">SUM(C6+C8:C13)</f>
        <v>36</v>
      </c>
      <c r="D15" s="26">
        <v>0</v>
      </c>
      <c r="E15" s="26" cm="1">
        <f t="array" ref="E15">SUM(E6+E8:E13)</f>
        <v>30</v>
      </c>
      <c r="F15" s="26" cm="1">
        <f t="array" ref="F15">SUM(F6+F8:F13)</f>
        <v>40</v>
      </c>
      <c r="G15" s="26" cm="1">
        <f t="array" ref="G15">SUM(G6+G8:G13)</f>
        <v>49</v>
      </c>
      <c r="H15" s="26" cm="1">
        <f t="array" ref="H15">SUM(H6+H8:H13)</f>
        <v>41</v>
      </c>
      <c r="I15" s="26" cm="1">
        <f t="array" ref="I15">SUM(I6+I8:I13)</f>
        <v>37</v>
      </c>
      <c r="J15" s="26" cm="1">
        <f t="array" ref="J15">SUM(J6+J8:J13)</f>
        <v>44</v>
      </c>
      <c r="K15" s="26" cm="1">
        <f t="array" ref="K15">SUM(K6+K8:K13)</f>
        <v>37</v>
      </c>
      <c r="L15" s="26" cm="1">
        <f t="array" ref="L15">SUM(L6+L8:L13)</f>
        <v>47</v>
      </c>
      <c r="M15" s="26">
        <v>0</v>
      </c>
      <c r="N15" s="26" cm="1">
        <f t="array" ref="N15">SUM(N6+N8:N13)</f>
        <v>54</v>
      </c>
      <c r="O15" s="26" cm="1">
        <f t="array" ref="O15">SUM(O6+O8:O13)</f>
        <v>56</v>
      </c>
      <c r="P15" s="26" cm="1">
        <f t="array" ref="P15">SUM(P6+P8:P13)</f>
        <v>52</v>
      </c>
      <c r="Q15" s="26" cm="1">
        <f t="array" ref="Q15">SUM(Q6+Q8:Q13)</f>
        <v>54</v>
      </c>
      <c r="R15" s="26" cm="1">
        <f t="array" ref="R15">SUM(R6+R8:R13)</f>
        <v>44</v>
      </c>
      <c r="S15" s="26" cm="1">
        <f t="array" ref="S15">SUM(S6+S8:S13)</f>
        <v>42</v>
      </c>
      <c r="T15" s="26" cm="1">
        <f t="array" ref="T15">SUM(T6+T8:T13)</f>
        <v>38</v>
      </c>
      <c r="U15" s="26" cm="1">
        <f t="array" ref="U15">SUM(U6+U8:U13)</f>
        <v>50</v>
      </c>
      <c r="V15" s="26" cm="1">
        <f t="array" ref="V15">SUM(V6+V8:V13)</f>
        <v>49</v>
      </c>
      <c r="W15" s="26" cm="1">
        <f t="array" ref="W15">SUM(W6+W8:W13)</f>
        <v>55</v>
      </c>
      <c r="X15" s="26" cm="1">
        <f t="array" ref="X15">SUM(X6+X8:X13)</f>
        <v>49</v>
      </c>
    </row>
    <row r="16" spans="1:24" ht="162">
      <c r="A16" s="39" t="s">
        <v>66</v>
      </c>
      <c r="B16" s="28"/>
      <c r="C16" s="28"/>
      <c r="D16" s="28"/>
      <c r="E16" s="28"/>
      <c r="F16" s="28"/>
      <c r="G16" s="2"/>
      <c r="H16" s="2"/>
      <c r="I16" s="2"/>
      <c r="J16" s="2"/>
      <c r="K16" s="2"/>
      <c r="L16" s="2"/>
      <c r="M16" s="2"/>
      <c r="N16" s="2"/>
      <c r="O16" s="2"/>
      <c r="P16" s="2"/>
      <c r="Q16" s="2"/>
      <c r="R16" s="2"/>
      <c r="S16" s="2"/>
      <c r="T16" s="2"/>
      <c r="U16" s="2"/>
      <c r="V16" s="2"/>
      <c r="W16" s="2"/>
      <c r="X16" s="2"/>
    </row>
    <row r="17" spans="1:24" ht="148.5">
      <c r="A17" s="38" t="s">
        <v>67</v>
      </c>
      <c r="B17" s="37" t="s">
        <v>110</v>
      </c>
      <c r="C17" s="37" t="s">
        <v>109</v>
      </c>
      <c r="D17" s="37"/>
      <c r="E17" s="37" t="s">
        <v>108</v>
      </c>
      <c r="F17" s="37" t="s">
        <v>107</v>
      </c>
      <c r="G17" s="37" t="s">
        <v>106</v>
      </c>
      <c r="H17" s="37" t="s">
        <v>105</v>
      </c>
      <c r="I17" s="37" t="s">
        <v>104</v>
      </c>
      <c r="J17" s="37" t="s">
        <v>103</v>
      </c>
      <c r="K17" s="37" t="s">
        <v>102</v>
      </c>
      <c r="L17" s="37" t="s">
        <v>101</v>
      </c>
      <c r="M17" s="37"/>
      <c r="N17" s="37" t="s">
        <v>100</v>
      </c>
      <c r="O17" s="37" t="s">
        <v>99</v>
      </c>
      <c r="P17" s="37" t="s">
        <v>98</v>
      </c>
      <c r="Q17" s="37" t="s">
        <v>97</v>
      </c>
      <c r="R17" s="37" t="s">
        <v>96</v>
      </c>
      <c r="S17" s="37" t="s">
        <v>95</v>
      </c>
      <c r="T17" s="37" t="s">
        <v>94</v>
      </c>
      <c r="U17" s="37" t="s">
        <v>93</v>
      </c>
      <c r="V17" s="37" t="s">
        <v>92</v>
      </c>
      <c r="W17" s="37" t="s">
        <v>91</v>
      </c>
      <c r="X17" s="37" t="s">
        <v>90</v>
      </c>
    </row>
    <row r="18" spans="1:24">
      <c r="A18" s="35" t="s">
        <v>86</v>
      </c>
      <c r="B18" s="2"/>
      <c r="C18" s="2"/>
      <c r="D18" s="2"/>
      <c r="E18" s="2"/>
      <c r="F18" s="2"/>
      <c r="G18" s="2"/>
      <c r="H18" s="2"/>
      <c r="I18" s="2"/>
      <c r="J18" s="2"/>
      <c r="K18" s="2"/>
      <c r="L18" s="2"/>
      <c r="M18" s="2"/>
      <c r="N18" s="2"/>
      <c r="O18" s="2"/>
      <c r="P18" s="2"/>
      <c r="Q18" s="2"/>
      <c r="R18" s="2"/>
      <c r="S18" s="2"/>
      <c r="T18" s="2"/>
      <c r="U18" s="2"/>
      <c r="V18" s="2"/>
      <c r="W18" s="2"/>
      <c r="X18" s="2"/>
    </row>
    <row r="19" spans="1:24" ht="76.5" customHeight="1">
      <c r="A19" s="36" t="s">
        <v>87</v>
      </c>
      <c r="B19" s="2"/>
      <c r="C19" s="2"/>
      <c r="D19" s="2"/>
      <c r="E19" s="2"/>
      <c r="F19" s="2"/>
      <c r="G19" s="2"/>
      <c r="H19" s="2"/>
      <c r="I19" s="2"/>
      <c r="J19" s="2"/>
      <c r="K19" s="2"/>
      <c r="L19" s="2"/>
      <c r="M19" s="2"/>
      <c r="N19" s="2"/>
      <c r="O19" s="2"/>
      <c r="P19" s="2"/>
      <c r="Q19" s="2"/>
      <c r="R19" s="2"/>
      <c r="S19" s="2"/>
      <c r="T19" s="2"/>
      <c r="U19" s="2"/>
      <c r="V19" s="2"/>
      <c r="W19" s="2"/>
      <c r="X19" s="2"/>
    </row>
    <row r="20" spans="1:24" ht="127.5" customHeight="1">
      <c r="A20" s="36" t="s">
        <v>88</v>
      </c>
      <c r="B20" s="2"/>
      <c r="C20" s="2"/>
      <c r="D20" s="2"/>
      <c r="E20" s="2"/>
      <c r="F20" s="2"/>
      <c r="G20" s="2"/>
      <c r="H20" s="2"/>
      <c r="I20" s="2"/>
      <c r="J20" s="2"/>
      <c r="K20" s="2"/>
      <c r="L20" s="2"/>
      <c r="M20" s="2"/>
      <c r="N20" s="2"/>
      <c r="O20" s="2"/>
      <c r="P20" s="2"/>
      <c r="Q20" s="2"/>
      <c r="R20" s="2"/>
      <c r="S20" s="2"/>
      <c r="T20" s="2"/>
      <c r="U20" s="2"/>
      <c r="V20" s="2"/>
      <c r="W20" s="2"/>
      <c r="X20" s="2"/>
    </row>
    <row r="21" spans="1:24" ht="315.75" customHeight="1">
      <c r="A21" s="35" t="s">
        <v>89</v>
      </c>
      <c r="B21" s="2"/>
      <c r="C21" s="2"/>
      <c r="D21" s="2"/>
      <c r="E21" s="2"/>
      <c r="F21" s="2"/>
      <c r="G21" s="2"/>
      <c r="H21" s="2"/>
      <c r="I21" s="2"/>
      <c r="J21" s="2"/>
      <c r="K21" s="2"/>
      <c r="L21" s="2"/>
      <c r="M21" s="2"/>
      <c r="N21" s="2"/>
      <c r="O21" s="2"/>
      <c r="P21" s="2"/>
      <c r="Q21" s="2"/>
      <c r="R21" s="2"/>
      <c r="S21" s="2"/>
      <c r="T21" s="2"/>
      <c r="U21" s="2"/>
      <c r="V21" s="2"/>
      <c r="W21" s="2"/>
    </row>
  </sheetData>
  <protectedRanges>
    <protectedRange sqref="B16:X16" name="notes"/>
    <protectedRange sqref="B6:X14" name="Range1"/>
    <protectedRange sqref="B17:X17" name="Range2_1"/>
  </protectedRange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4B235-E4A3-470F-AF68-3C8D38BA88DB}">
  <dimension ref="A1:W24"/>
  <sheetViews>
    <sheetView topLeftCell="A4" zoomScale="84" zoomScaleNormal="84" workbookViewId="0">
      <pane xSplit="1" ySplit="4" topLeftCell="B8" activePane="bottomRight" state="frozen"/>
      <selection pane="topRight" activeCell="B4" sqref="B4"/>
      <selection pane="bottomLeft" activeCell="A9" sqref="A9"/>
      <selection pane="bottomRight" activeCell="A4" sqref="A4"/>
    </sheetView>
  </sheetViews>
  <sheetFormatPr defaultRowHeight="15"/>
  <cols>
    <col min="1" max="1" width="35.140625" customWidth="1"/>
    <col min="2" max="2" width="20.7109375" customWidth="1"/>
    <col min="3" max="3" width="28.85546875" customWidth="1"/>
    <col min="4" max="4" width="31.5703125" customWidth="1"/>
    <col min="5" max="5" width="27.140625" customWidth="1"/>
    <col min="6" max="6" width="29.28515625" customWidth="1"/>
    <col min="7" max="7" width="30" customWidth="1"/>
    <col min="8" max="8" width="32.85546875" customWidth="1"/>
    <col min="9" max="9" width="33.28515625" customWidth="1"/>
    <col min="10" max="10" width="32.85546875" customWidth="1"/>
    <col min="11" max="11" width="34.28515625" customWidth="1"/>
    <col min="12" max="12" width="38.28515625" customWidth="1"/>
    <col min="13" max="13" width="34" customWidth="1"/>
    <col min="14" max="14" width="36.5703125" customWidth="1"/>
    <col min="15" max="15" width="33.28515625" customWidth="1"/>
    <col min="16" max="16" width="33.85546875" customWidth="1"/>
    <col min="17" max="17" width="27" customWidth="1"/>
    <col min="18" max="18" width="28.28515625" customWidth="1"/>
    <col min="19" max="19" width="30.28515625" customWidth="1"/>
    <col min="20" max="20" width="28.140625" customWidth="1"/>
    <col min="21" max="21" width="22.5703125" customWidth="1"/>
    <col min="22" max="23" width="34.28515625" customWidth="1"/>
  </cols>
  <sheetData>
    <row r="1" spans="1:23">
      <c r="A1" s="1" t="s">
        <v>0</v>
      </c>
      <c r="B1" s="2"/>
      <c r="C1" s="2"/>
      <c r="D1" s="2"/>
      <c r="E1" s="2"/>
      <c r="F1" s="2"/>
      <c r="G1" s="2"/>
      <c r="H1" s="2"/>
      <c r="I1" s="2"/>
      <c r="J1" s="2"/>
      <c r="K1" s="2"/>
      <c r="L1" s="2"/>
      <c r="M1" s="2"/>
      <c r="N1" s="2"/>
      <c r="O1" s="2"/>
      <c r="P1" s="2"/>
      <c r="Q1" s="2"/>
      <c r="R1" s="2"/>
      <c r="S1" s="2"/>
      <c r="T1" s="2"/>
      <c r="U1" s="2"/>
      <c r="V1" s="2"/>
      <c r="W1" s="2"/>
    </row>
    <row r="2" spans="1:23" ht="27">
      <c r="A2" s="2" t="s">
        <v>1</v>
      </c>
      <c r="B2" s="2"/>
      <c r="C2" s="2"/>
      <c r="D2" s="2"/>
      <c r="E2" s="2"/>
      <c r="F2" s="2"/>
      <c r="G2" s="2"/>
      <c r="H2" s="2"/>
      <c r="I2" s="2"/>
      <c r="J2" s="2"/>
      <c r="K2" s="2"/>
      <c r="L2" s="2"/>
      <c r="M2" s="2"/>
      <c r="N2" s="2"/>
      <c r="O2" s="2"/>
      <c r="P2" s="2"/>
      <c r="Q2" s="2"/>
      <c r="R2" s="2"/>
      <c r="S2" s="2"/>
      <c r="T2" s="2"/>
      <c r="U2" s="2"/>
      <c r="V2" s="2"/>
      <c r="W2" s="2"/>
    </row>
    <row r="3" spans="1:23">
      <c r="A3" s="3"/>
      <c r="B3" s="1"/>
      <c r="C3" s="1"/>
      <c r="D3" s="1"/>
      <c r="E3" s="1"/>
      <c r="F3" s="1"/>
      <c r="G3" s="2"/>
      <c r="H3" s="2"/>
      <c r="I3" s="2"/>
      <c r="J3" s="2"/>
      <c r="K3" s="2"/>
      <c r="L3" s="2"/>
      <c r="M3" s="2"/>
      <c r="N3" s="2"/>
      <c r="O3" s="2"/>
      <c r="P3" s="2"/>
      <c r="Q3" s="2"/>
      <c r="R3" s="2"/>
      <c r="S3" s="2"/>
      <c r="T3" s="2"/>
      <c r="U3" s="2"/>
      <c r="V3" s="2"/>
      <c r="W3" s="2"/>
    </row>
    <row r="4" spans="1:23" ht="60">
      <c r="A4" s="4" t="s">
        <v>2</v>
      </c>
      <c r="B4" s="5" t="s">
        <v>3</v>
      </c>
      <c r="C4" s="5" t="s">
        <v>4</v>
      </c>
      <c r="D4" s="5" t="s">
        <v>5</v>
      </c>
      <c r="E4" s="5" t="s">
        <v>6</v>
      </c>
      <c r="F4" s="5" t="s">
        <v>7</v>
      </c>
      <c r="G4" s="5" t="s">
        <v>8</v>
      </c>
      <c r="H4" s="5" t="s">
        <v>9</v>
      </c>
      <c r="I4" s="6" t="s">
        <v>10</v>
      </c>
      <c r="J4" s="6" t="s">
        <v>11</v>
      </c>
      <c r="K4" s="6" t="s">
        <v>12</v>
      </c>
      <c r="L4" s="5" t="s">
        <v>13</v>
      </c>
      <c r="M4" s="5" t="s">
        <v>14</v>
      </c>
      <c r="N4" s="5" t="s">
        <v>15</v>
      </c>
      <c r="O4" s="5" t="s">
        <v>16</v>
      </c>
      <c r="P4" s="5" t="s">
        <v>17</v>
      </c>
      <c r="Q4" s="5" t="s">
        <v>18</v>
      </c>
      <c r="R4" s="5" t="s">
        <v>19</v>
      </c>
      <c r="S4" s="5" t="s">
        <v>20</v>
      </c>
      <c r="T4" s="5" t="s">
        <v>21</v>
      </c>
      <c r="U4" s="5" t="s">
        <v>22</v>
      </c>
      <c r="V4" s="5" t="s">
        <v>23</v>
      </c>
      <c r="W4" s="5" t="s">
        <v>24</v>
      </c>
    </row>
    <row r="5" spans="1:23">
      <c r="A5" s="4" t="s">
        <v>25</v>
      </c>
      <c r="B5" s="5" t="s">
        <v>26</v>
      </c>
      <c r="C5" s="5" t="s">
        <v>27</v>
      </c>
      <c r="D5" s="5" t="s">
        <v>28</v>
      </c>
      <c r="E5" s="5" t="s">
        <v>29</v>
      </c>
      <c r="F5" s="5" t="s">
        <v>30</v>
      </c>
      <c r="G5" s="5" t="s">
        <v>31</v>
      </c>
      <c r="H5" s="5" t="s">
        <v>31</v>
      </c>
      <c r="I5" s="6" t="s">
        <v>32</v>
      </c>
      <c r="J5" s="6" t="s">
        <v>31</v>
      </c>
      <c r="K5" s="6" t="s">
        <v>31</v>
      </c>
      <c r="L5" s="5" t="s">
        <v>33</v>
      </c>
      <c r="M5" s="5" t="s">
        <v>34</v>
      </c>
      <c r="N5" s="5" t="s">
        <v>31</v>
      </c>
      <c r="O5" s="5" t="s">
        <v>33</v>
      </c>
      <c r="P5" s="5" t="s">
        <v>35</v>
      </c>
      <c r="Q5" s="5" t="s">
        <v>34</v>
      </c>
      <c r="R5" s="5" t="s">
        <v>27</v>
      </c>
      <c r="S5" s="5" t="s">
        <v>36</v>
      </c>
      <c r="T5" s="5" t="s">
        <v>34</v>
      </c>
      <c r="U5" s="5" t="s">
        <v>37</v>
      </c>
      <c r="V5" s="5" t="s">
        <v>27</v>
      </c>
      <c r="W5" s="5" t="s">
        <v>38</v>
      </c>
    </row>
    <row r="6" spans="1:23">
      <c r="A6" s="4" t="s">
        <v>39</v>
      </c>
      <c r="B6" s="7">
        <v>3000</v>
      </c>
      <c r="C6" s="7">
        <v>1045</v>
      </c>
      <c r="D6" s="7">
        <v>3000</v>
      </c>
      <c r="E6" s="7">
        <v>3000</v>
      </c>
      <c r="F6" s="7">
        <v>1500</v>
      </c>
      <c r="G6" s="7">
        <v>1500</v>
      </c>
      <c r="H6" s="7">
        <v>3000</v>
      </c>
      <c r="I6" s="8">
        <v>2600</v>
      </c>
      <c r="J6" s="8">
        <v>0</v>
      </c>
      <c r="K6" s="8">
        <v>3000</v>
      </c>
      <c r="L6" s="7">
        <v>3000</v>
      </c>
      <c r="M6" s="7">
        <v>3000</v>
      </c>
      <c r="N6" s="7">
        <v>3000</v>
      </c>
      <c r="O6" s="7">
        <v>3000</v>
      </c>
      <c r="P6" s="7">
        <v>2042</v>
      </c>
      <c r="Q6" s="7">
        <v>3000</v>
      </c>
      <c r="R6" s="7">
        <v>3000</v>
      </c>
      <c r="S6" s="7">
        <v>500</v>
      </c>
      <c r="T6" s="7">
        <v>795</v>
      </c>
      <c r="U6" s="7">
        <v>994</v>
      </c>
      <c r="V6" s="7">
        <v>2500</v>
      </c>
      <c r="W6" s="7">
        <v>2905.6</v>
      </c>
    </row>
    <row r="7" spans="1:23" ht="24">
      <c r="A7" s="9" t="s">
        <v>40</v>
      </c>
      <c r="B7" s="5" t="s">
        <v>41</v>
      </c>
      <c r="C7" s="5" t="s">
        <v>42</v>
      </c>
      <c r="D7" s="5" t="s">
        <v>42</v>
      </c>
      <c r="E7" s="5" t="s">
        <v>42</v>
      </c>
      <c r="F7" s="5" t="s">
        <v>43</v>
      </c>
      <c r="G7" s="5" t="s">
        <v>44</v>
      </c>
      <c r="H7" s="5" t="s">
        <v>42</v>
      </c>
      <c r="I7" s="6" t="s">
        <v>44</v>
      </c>
      <c r="J7" s="6" t="s">
        <v>45</v>
      </c>
      <c r="K7" s="6" t="s">
        <v>41</v>
      </c>
      <c r="L7" s="5" t="s">
        <v>41</v>
      </c>
      <c r="M7" s="5" t="s">
        <v>42</v>
      </c>
      <c r="N7" s="5" t="s">
        <v>45</v>
      </c>
      <c r="O7" s="5" t="s">
        <v>45</v>
      </c>
      <c r="P7" s="5" t="s">
        <v>44</v>
      </c>
      <c r="Q7" s="5" t="s">
        <v>45</v>
      </c>
      <c r="R7" s="5" t="s">
        <v>45</v>
      </c>
      <c r="S7" s="5" t="s">
        <v>45</v>
      </c>
      <c r="T7" s="5" t="s">
        <v>45</v>
      </c>
      <c r="U7" s="5" t="s">
        <v>43</v>
      </c>
      <c r="V7" s="5" t="s">
        <v>43</v>
      </c>
      <c r="W7" s="5" t="s">
        <v>43</v>
      </c>
    </row>
    <row r="8" spans="1:23" ht="40.5">
      <c r="A8" s="10" t="s">
        <v>46</v>
      </c>
      <c r="B8" s="11"/>
      <c r="C8" s="11"/>
      <c r="D8" s="11"/>
      <c r="E8" s="11"/>
      <c r="F8" s="11"/>
      <c r="G8" s="11"/>
      <c r="H8" s="11"/>
      <c r="I8" s="11"/>
      <c r="J8" s="11"/>
      <c r="K8" s="11"/>
      <c r="L8" s="11"/>
      <c r="M8" s="11"/>
      <c r="N8" s="11"/>
      <c r="O8" s="11"/>
      <c r="P8" s="11"/>
      <c r="Q8" s="11"/>
      <c r="R8" s="11"/>
      <c r="S8" s="11"/>
      <c r="T8" s="11"/>
      <c r="U8" s="11"/>
      <c r="V8" s="11"/>
      <c r="W8" s="11"/>
    </row>
    <row r="9" spans="1:23" ht="81" customHeight="1">
      <c r="A9" s="12" t="s">
        <v>47</v>
      </c>
      <c r="B9" s="13">
        <v>3</v>
      </c>
      <c r="C9" s="13">
        <v>5</v>
      </c>
      <c r="D9" s="13">
        <v>3</v>
      </c>
      <c r="E9" s="13">
        <v>3</v>
      </c>
      <c r="F9" s="13">
        <v>5</v>
      </c>
      <c r="G9" s="14">
        <v>3</v>
      </c>
      <c r="H9" s="15">
        <v>3</v>
      </c>
      <c r="I9" s="15">
        <v>2</v>
      </c>
      <c r="J9" s="15">
        <v>0</v>
      </c>
      <c r="K9" s="15">
        <v>0</v>
      </c>
      <c r="L9" s="15">
        <v>3</v>
      </c>
      <c r="M9" s="15">
        <v>2</v>
      </c>
      <c r="N9" s="15">
        <v>2</v>
      </c>
      <c r="O9" s="15">
        <v>5</v>
      </c>
      <c r="P9" s="15">
        <v>4</v>
      </c>
      <c r="Q9" s="15">
        <v>5</v>
      </c>
      <c r="R9" s="15">
        <v>3</v>
      </c>
      <c r="S9" s="15">
        <v>5</v>
      </c>
      <c r="T9" s="15">
        <v>5</v>
      </c>
      <c r="U9" s="15">
        <v>5</v>
      </c>
      <c r="V9" s="15">
        <v>3</v>
      </c>
      <c r="W9" s="15">
        <v>4</v>
      </c>
    </row>
    <row r="10" spans="1:23" ht="27">
      <c r="A10" s="16" t="s">
        <v>48</v>
      </c>
      <c r="B10" s="17" t="s">
        <v>49</v>
      </c>
      <c r="C10" s="17" t="s">
        <v>50</v>
      </c>
      <c r="D10" s="17" t="s">
        <v>51</v>
      </c>
      <c r="E10" s="17" t="s">
        <v>50</v>
      </c>
      <c r="F10" s="17" t="s">
        <v>52</v>
      </c>
      <c r="G10" s="18" t="s">
        <v>51</v>
      </c>
      <c r="H10" s="19" t="s">
        <v>51</v>
      </c>
      <c r="I10" s="19" t="s">
        <v>53</v>
      </c>
      <c r="J10" s="19">
        <v>0</v>
      </c>
      <c r="K10" s="19" t="s">
        <v>54</v>
      </c>
      <c r="L10" s="19" t="s">
        <v>55</v>
      </c>
      <c r="M10" s="19" t="s">
        <v>50</v>
      </c>
      <c r="N10" s="19" t="s">
        <v>55</v>
      </c>
      <c r="O10" s="19" t="s">
        <v>56</v>
      </c>
      <c r="P10" s="19" t="s">
        <v>56</v>
      </c>
      <c r="Q10" s="19" t="s">
        <v>51</v>
      </c>
      <c r="R10" s="19" t="s">
        <v>56</v>
      </c>
      <c r="S10" s="19"/>
      <c r="T10" s="19"/>
      <c r="U10" s="19" t="s">
        <v>57</v>
      </c>
      <c r="V10" s="19" t="s">
        <v>52</v>
      </c>
      <c r="W10" s="19" t="s">
        <v>52</v>
      </c>
    </row>
    <row r="11" spans="1:23" ht="40.5">
      <c r="A11" s="16" t="s">
        <v>58</v>
      </c>
      <c r="B11" s="17">
        <v>2</v>
      </c>
      <c r="C11" s="17">
        <v>5</v>
      </c>
      <c r="D11" s="17">
        <v>5</v>
      </c>
      <c r="E11" s="17">
        <v>3</v>
      </c>
      <c r="F11" s="17">
        <v>5</v>
      </c>
      <c r="G11" s="18">
        <v>2</v>
      </c>
      <c r="H11" s="19">
        <v>3</v>
      </c>
      <c r="I11" s="19"/>
      <c r="J11" s="19">
        <v>0</v>
      </c>
      <c r="K11" s="19">
        <v>3</v>
      </c>
      <c r="L11" s="19">
        <v>4</v>
      </c>
      <c r="M11" s="19">
        <v>4</v>
      </c>
      <c r="N11" s="19">
        <v>3</v>
      </c>
      <c r="O11" s="19">
        <v>5</v>
      </c>
      <c r="P11" s="19">
        <v>4</v>
      </c>
      <c r="Q11" s="19">
        <v>3</v>
      </c>
      <c r="R11" s="19">
        <v>4</v>
      </c>
      <c r="S11" s="19">
        <v>5</v>
      </c>
      <c r="T11" s="19">
        <v>5</v>
      </c>
      <c r="U11" s="19">
        <v>5</v>
      </c>
      <c r="V11" s="19">
        <v>4</v>
      </c>
      <c r="W11" s="19">
        <v>4</v>
      </c>
    </row>
    <row r="12" spans="1:23" ht="60" customHeight="1">
      <c r="A12" s="12" t="s">
        <v>59</v>
      </c>
      <c r="B12" s="13">
        <v>2</v>
      </c>
      <c r="C12" s="13">
        <v>5</v>
      </c>
      <c r="D12" s="13">
        <v>5</v>
      </c>
      <c r="E12" s="13">
        <v>3</v>
      </c>
      <c r="F12" s="13">
        <v>5</v>
      </c>
      <c r="G12" s="14">
        <v>2</v>
      </c>
      <c r="H12" s="15">
        <v>0</v>
      </c>
      <c r="I12" s="15">
        <v>4</v>
      </c>
      <c r="J12" s="15">
        <v>0</v>
      </c>
      <c r="K12" s="15">
        <v>0</v>
      </c>
      <c r="L12" s="15">
        <v>4</v>
      </c>
      <c r="M12" s="15">
        <v>3</v>
      </c>
      <c r="N12" s="15">
        <v>3</v>
      </c>
      <c r="O12" s="15">
        <v>4</v>
      </c>
      <c r="P12" s="15">
        <v>3</v>
      </c>
      <c r="Q12" s="15">
        <v>2</v>
      </c>
      <c r="R12" s="15">
        <v>3</v>
      </c>
      <c r="S12" s="15">
        <v>5</v>
      </c>
      <c r="T12" s="15">
        <v>5</v>
      </c>
      <c r="U12" s="15">
        <v>5</v>
      </c>
      <c r="V12" s="15">
        <v>4</v>
      </c>
      <c r="W12" s="15">
        <v>3</v>
      </c>
    </row>
    <row r="13" spans="1:23" ht="45.75" customHeight="1">
      <c r="A13" s="16" t="s">
        <v>60</v>
      </c>
      <c r="B13" s="17">
        <v>2</v>
      </c>
      <c r="C13" s="17">
        <v>4</v>
      </c>
      <c r="D13" s="17">
        <v>3</v>
      </c>
      <c r="E13" s="17">
        <v>2</v>
      </c>
      <c r="F13" s="17">
        <v>5</v>
      </c>
      <c r="G13" s="18">
        <v>2</v>
      </c>
      <c r="H13" s="19">
        <v>3</v>
      </c>
      <c r="I13" s="19">
        <v>5</v>
      </c>
      <c r="J13" s="19">
        <v>0</v>
      </c>
      <c r="K13" s="19">
        <v>0</v>
      </c>
      <c r="L13" s="19">
        <v>3</v>
      </c>
      <c r="M13" s="19">
        <v>2</v>
      </c>
      <c r="N13" s="19">
        <v>2</v>
      </c>
      <c r="O13" s="19">
        <v>3</v>
      </c>
      <c r="P13" s="19">
        <v>2</v>
      </c>
      <c r="Q13" s="19">
        <v>2</v>
      </c>
      <c r="R13" s="19">
        <v>3</v>
      </c>
      <c r="S13" s="19">
        <v>5</v>
      </c>
      <c r="T13" s="19">
        <v>5</v>
      </c>
      <c r="U13" s="19">
        <v>5</v>
      </c>
      <c r="V13" s="19">
        <v>3</v>
      </c>
      <c r="W13" s="19">
        <v>2</v>
      </c>
    </row>
    <row r="14" spans="1:23" ht="49.5" customHeight="1">
      <c r="A14" s="20" t="s">
        <v>61</v>
      </c>
      <c r="B14" s="13">
        <v>4</v>
      </c>
      <c r="C14" s="13">
        <v>4</v>
      </c>
      <c r="D14" s="13">
        <v>4</v>
      </c>
      <c r="E14" s="13">
        <v>4</v>
      </c>
      <c r="F14" s="13">
        <v>3</v>
      </c>
      <c r="G14" s="14">
        <v>2</v>
      </c>
      <c r="H14" s="15">
        <v>5</v>
      </c>
      <c r="I14" s="15">
        <v>0</v>
      </c>
      <c r="J14" s="15">
        <v>0</v>
      </c>
      <c r="K14" s="15">
        <v>0</v>
      </c>
      <c r="L14" s="15">
        <v>5</v>
      </c>
      <c r="M14" s="15">
        <v>3</v>
      </c>
      <c r="N14" s="15">
        <v>4</v>
      </c>
      <c r="O14" s="15">
        <v>4</v>
      </c>
      <c r="P14" s="15">
        <v>4</v>
      </c>
      <c r="Q14" s="15">
        <v>4</v>
      </c>
      <c r="R14" s="15">
        <v>3</v>
      </c>
      <c r="S14" s="15">
        <v>5</v>
      </c>
      <c r="T14" s="15">
        <v>5</v>
      </c>
      <c r="U14" s="15">
        <v>5</v>
      </c>
      <c r="V14" s="15">
        <v>2</v>
      </c>
      <c r="W14" s="15">
        <v>2</v>
      </c>
    </row>
    <row r="15" spans="1:23" ht="55.5" customHeight="1">
      <c r="A15" s="16" t="s">
        <v>62</v>
      </c>
      <c r="B15" s="17">
        <v>3</v>
      </c>
      <c r="C15" s="17">
        <v>3</v>
      </c>
      <c r="D15" s="17">
        <v>3</v>
      </c>
      <c r="E15" s="17">
        <v>3</v>
      </c>
      <c r="F15" s="17">
        <v>3</v>
      </c>
      <c r="G15" s="18">
        <v>3</v>
      </c>
      <c r="H15" s="19">
        <v>2</v>
      </c>
      <c r="I15" s="19">
        <v>5</v>
      </c>
      <c r="J15" s="19">
        <v>0</v>
      </c>
      <c r="K15" s="19">
        <v>0</v>
      </c>
      <c r="L15" s="19">
        <v>2</v>
      </c>
      <c r="M15" s="19">
        <v>2</v>
      </c>
      <c r="N15" s="19">
        <v>3</v>
      </c>
      <c r="O15" s="19">
        <v>5</v>
      </c>
      <c r="P15" s="19">
        <v>2</v>
      </c>
      <c r="Q15" s="19">
        <v>2</v>
      </c>
      <c r="R15" s="19">
        <v>3</v>
      </c>
      <c r="S15" s="19">
        <v>5</v>
      </c>
      <c r="T15" s="19">
        <v>5</v>
      </c>
      <c r="U15" s="19">
        <v>5</v>
      </c>
      <c r="V15" s="19">
        <v>2</v>
      </c>
      <c r="W15" s="19">
        <v>3</v>
      </c>
    </row>
    <row r="16" spans="1:23" ht="53.25" customHeight="1">
      <c r="A16" s="12" t="s">
        <v>63</v>
      </c>
      <c r="B16" s="13">
        <v>0</v>
      </c>
      <c r="C16" s="13">
        <v>5</v>
      </c>
      <c r="D16" s="13">
        <v>4</v>
      </c>
      <c r="E16" s="13">
        <v>1</v>
      </c>
      <c r="F16" s="13">
        <v>5</v>
      </c>
      <c r="G16" s="14">
        <v>3</v>
      </c>
      <c r="H16" s="15">
        <v>2</v>
      </c>
      <c r="I16" s="15">
        <v>4</v>
      </c>
      <c r="J16" s="15">
        <v>0</v>
      </c>
      <c r="K16" s="15">
        <v>0</v>
      </c>
      <c r="L16" s="15">
        <v>4</v>
      </c>
      <c r="M16" s="15">
        <v>2</v>
      </c>
      <c r="N16" s="15">
        <v>2</v>
      </c>
      <c r="O16" s="15">
        <v>5</v>
      </c>
      <c r="P16" s="15">
        <v>4</v>
      </c>
      <c r="Q16" s="15">
        <v>3</v>
      </c>
      <c r="R16" s="15">
        <v>3</v>
      </c>
      <c r="S16" s="15">
        <v>5</v>
      </c>
      <c r="T16" s="15">
        <v>5</v>
      </c>
      <c r="U16" s="15">
        <v>5</v>
      </c>
      <c r="V16" s="15">
        <v>4</v>
      </c>
      <c r="W16" s="15">
        <v>3</v>
      </c>
    </row>
    <row r="17" spans="1:23">
      <c r="A17" s="21" t="s">
        <v>64</v>
      </c>
      <c r="B17" s="22"/>
      <c r="C17" s="22"/>
      <c r="D17" s="22"/>
      <c r="E17" s="22"/>
      <c r="F17" s="22"/>
      <c r="G17" s="23"/>
      <c r="H17" s="24"/>
      <c r="I17" s="24"/>
      <c r="J17" s="24"/>
      <c r="K17" s="24"/>
      <c r="L17" s="24"/>
      <c r="M17" s="24"/>
      <c r="N17" s="24"/>
      <c r="O17" s="24"/>
      <c r="P17" s="24"/>
      <c r="Q17" s="24"/>
      <c r="R17" s="24"/>
      <c r="S17" s="24"/>
      <c r="T17" s="24"/>
      <c r="U17" s="24"/>
      <c r="V17" s="24"/>
      <c r="W17" s="24"/>
    </row>
    <row r="18" spans="1:23">
      <c r="A18" s="25" t="s">
        <v>65</v>
      </c>
      <c r="B18" s="26">
        <f t="shared" ref="B18:I18" si="0">SUM(B16+B15+B14+B13+B12+B11+B9)</f>
        <v>16</v>
      </c>
      <c r="C18" s="26">
        <f t="shared" si="0"/>
        <v>31</v>
      </c>
      <c r="D18" s="26">
        <f t="shared" si="0"/>
        <v>27</v>
      </c>
      <c r="E18" s="26">
        <f t="shared" si="0"/>
        <v>19</v>
      </c>
      <c r="F18" s="26">
        <f t="shared" si="0"/>
        <v>31</v>
      </c>
      <c r="G18" s="26">
        <f t="shared" si="0"/>
        <v>17</v>
      </c>
      <c r="H18" s="26">
        <f t="shared" si="0"/>
        <v>18</v>
      </c>
      <c r="I18" s="26">
        <f t="shared" si="0"/>
        <v>20</v>
      </c>
      <c r="J18" s="26">
        <f t="shared" ref="J18:V18" si="1">SUM(J16+J15+J14+J13+J12+J11+J9)</f>
        <v>0</v>
      </c>
      <c r="K18" s="26">
        <f t="shared" si="1"/>
        <v>3</v>
      </c>
      <c r="L18" s="26">
        <f t="shared" si="1"/>
        <v>25</v>
      </c>
      <c r="M18" s="26">
        <f t="shared" si="1"/>
        <v>18</v>
      </c>
      <c r="N18" s="26">
        <f t="shared" si="1"/>
        <v>19</v>
      </c>
      <c r="O18" s="26">
        <f t="shared" si="1"/>
        <v>31</v>
      </c>
      <c r="P18" s="26">
        <f t="shared" si="1"/>
        <v>23</v>
      </c>
      <c r="Q18" s="26">
        <f t="shared" si="1"/>
        <v>21</v>
      </c>
      <c r="R18" s="26">
        <f t="shared" si="1"/>
        <v>22</v>
      </c>
      <c r="S18" s="26">
        <f t="shared" si="1"/>
        <v>35</v>
      </c>
      <c r="T18" s="26">
        <f t="shared" si="1"/>
        <v>35</v>
      </c>
      <c r="U18" s="26">
        <f t="shared" si="1"/>
        <v>35</v>
      </c>
      <c r="V18" s="26">
        <f t="shared" si="1"/>
        <v>22</v>
      </c>
      <c r="W18" s="26">
        <f t="shared" ref="W18" si="2">SUM(W16+W15+W14+W13+W12+W11+W9)</f>
        <v>21</v>
      </c>
    </row>
    <row r="19" spans="1:23" ht="162">
      <c r="A19" s="27" t="s">
        <v>66</v>
      </c>
      <c r="B19" s="28"/>
      <c r="C19" s="28"/>
      <c r="D19" s="28"/>
      <c r="E19" s="28"/>
      <c r="F19" s="28"/>
      <c r="G19" s="2"/>
      <c r="H19" s="2"/>
      <c r="I19" s="2"/>
      <c r="J19" s="2"/>
      <c r="K19" s="2"/>
      <c r="L19" s="2"/>
      <c r="M19" s="2"/>
      <c r="N19" s="2"/>
      <c r="O19" s="2"/>
      <c r="P19" s="2"/>
      <c r="Q19" s="2"/>
      <c r="R19" s="2"/>
      <c r="S19" s="2"/>
      <c r="T19" s="2"/>
      <c r="U19" s="2"/>
      <c r="V19" s="2"/>
      <c r="W19" s="2"/>
    </row>
    <row r="20" spans="1:23" s="33" customFormat="1" ht="135">
      <c r="A20" s="29" t="s">
        <v>67</v>
      </c>
      <c r="B20" s="31" t="s">
        <v>68</v>
      </c>
      <c r="C20" s="31" t="s">
        <v>69</v>
      </c>
      <c r="D20" s="31" t="s">
        <v>70</v>
      </c>
      <c r="E20" s="31" t="s">
        <v>71</v>
      </c>
      <c r="F20" s="31"/>
      <c r="G20" s="31" t="s">
        <v>72</v>
      </c>
      <c r="H20" s="31" t="s">
        <v>73</v>
      </c>
      <c r="I20" s="32" t="s">
        <v>74</v>
      </c>
      <c r="J20" s="32" t="s">
        <v>75</v>
      </c>
      <c r="K20" s="32" t="s">
        <v>76</v>
      </c>
      <c r="L20" s="31" t="s">
        <v>77</v>
      </c>
      <c r="M20" s="31" t="s">
        <v>78</v>
      </c>
      <c r="N20" s="31" t="s">
        <v>79</v>
      </c>
      <c r="O20" s="31" t="s">
        <v>80</v>
      </c>
      <c r="P20" s="31" t="s">
        <v>81</v>
      </c>
      <c r="Q20" s="31" t="s">
        <v>82</v>
      </c>
      <c r="R20" s="31" t="s">
        <v>83</v>
      </c>
      <c r="S20" s="31"/>
      <c r="T20" s="31"/>
      <c r="U20" s="31"/>
      <c r="V20" s="31" t="s">
        <v>84</v>
      </c>
      <c r="W20" s="31" t="s">
        <v>85</v>
      </c>
    </row>
    <row r="21" spans="1:23">
      <c r="A21" s="1" t="s">
        <v>86</v>
      </c>
      <c r="B21" s="2"/>
      <c r="C21" s="2"/>
      <c r="D21" s="2"/>
      <c r="E21" s="2"/>
      <c r="F21" s="2"/>
      <c r="G21" s="2"/>
      <c r="H21" s="2"/>
      <c r="L21" s="2"/>
      <c r="M21" s="2"/>
      <c r="N21" s="2"/>
      <c r="O21" s="2"/>
      <c r="P21" s="2"/>
      <c r="Q21" s="2"/>
      <c r="R21" s="2"/>
      <c r="S21" s="2"/>
      <c r="T21" s="2"/>
      <c r="U21" s="2"/>
      <c r="V21" s="2"/>
      <c r="W21" s="2"/>
    </row>
    <row r="22" spans="1:23" ht="76.5" customHeight="1">
      <c r="A22" s="30" t="s">
        <v>87</v>
      </c>
      <c r="B22" s="2"/>
      <c r="C22" s="2"/>
      <c r="D22" s="2"/>
      <c r="E22" s="2"/>
      <c r="F22" s="2"/>
      <c r="G22" s="2"/>
      <c r="H22" s="2"/>
      <c r="I22" s="2"/>
      <c r="J22" s="2"/>
      <c r="K22" s="2"/>
      <c r="L22" s="2"/>
      <c r="M22" s="2"/>
      <c r="N22" s="2"/>
      <c r="O22" s="2"/>
      <c r="P22" s="2"/>
      <c r="Q22" s="2"/>
      <c r="R22" s="2"/>
      <c r="S22" s="2"/>
      <c r="T22" s="2"/>
      <c r="U22" s="2"/>
      <c r="V22" s="2"/>
      <c r="W22" s="2"/>
    </row>
    <row r="23" spans="1:23" ht="127.5" customHeight="1">
      <c r="A23" s="30" t="s">
        <v>88</v>
      </c>
      <c r="B23" s="2"/>
      <c r="C23" s="2"/>
      <c r="D23" s="2"/>
      <c r="E23" s="2"/>
      <c r="F23" s="2"/>
      <c r="G23" s="2"/>
      <c r="H23" s="2"/>
      <c r="I23" s="2"/>
      <c r="J23" s="2"/>
      <c r="K23" s="2"/>
      <c r="L23" s="2"/>
      <c r="M23" s="2"/>
      <c r="N23" s="2"/>
      <c r="O23" s="2"/>
      <c r="P23" s="2"/>
      <c r="Q23" s="2"/>
      <c r="R23" s="2"/>
      <c r="S23" s="2"/>
      <c r="T23" s="2"/>
      <c r="U23" s="2"/>
      <c r="V23" s="2"/>
      <c r="W23" s="2"/>
    </row>
    <row r="24" spans="1:23" ht="315.75" customHeight="1">
      <c r="A24" s="1" t="s">
        <v>89</v>
      </c>
      <c r="B24" s="2"/>
      <c r="C24" s="2"/>
      <c r="D24" s="2"/>
      <c r="E24" s="2"/>
      <c r="F24" s="2"/>
      <c r="G24" s="2"/>
      <c r="H24" s="2"/>
      <c r="I24" s="2"/>
      <c r="J24" s="2"/>
      <c r="K24" s="2"/>
      <c r="L24" s="2"/>
      <c r="M24" s="2"/>
      <c r="N24" s="2"/>
      <c r="O24" s="2"/>
      <c r="P24" s="2"/>
      <c r="Q24" s="2"/>
      <c r="R24" s="2"/>
      <c r="S24" s="2"/>
      <c r="T24" s="2"/>
      <c r="U24" s="2"/>
      <c r="V24" s="2"/>
      <c r="W24" s="2"/>
    </row>
  </sheetData>
  <protectedRanges>
    <protectedRange sqref="B19:W19" name="notes"/>
    <protectedRange sqref="B9:W17" name="Range1"/>
    <protectedRange sqref="B20:H20 L20:W20" name="Range2_1"/>
  </protectedRange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4141d43-ba1f-46ee-9614-b46dec359ad6">
      <Terms xmlns="http://schemas.microsoft.com/office/infopath/2007/PartnerControls"/>
    </lcf76f155ced4ddcb4097134ff3c332f>
    <TaxCatchAll xmlns="1abb6c17-e882-457c-9ca3-d9a7c5a6b56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867288251D0A44A267EDA00B598864" ma:contentTypeVersion="18" ma:contentTypeDescription="Create a new document." ma:contentTypeScope="" ma:versionID="0a1065d9c1fafb4f146c13917f82dc5d">
  <xsd:schema xmlns:xsd="http://www.w3.org/2001/XMLSchema" xmlns:xs="http://www.w3.org/2001/XMLSchema" xmlns:p="http://schemas.microsoft.com/office/2006/metadata/properties" xmlns:ns2="94141d43-ba1f-46ee-9614-b46dec359ad6" xmlns:ns3="1abb6c17-e882-457c-9ca3-d9a7c5a6b564" targetNamespace="http://schemas.microsoft.com/office/2006/metadata/properties" ma:root="true" ma:fieldsID="75081fb46b6805e906f474c7abd9086e" ns2:_="" ns3:_="">
    <xsd:import namespace="94141d43-ba1f-46ee-9614-b46dec359ad6"/>
    <xsd:import namespace="1abb6c17-e882-457c-9ca3-d9a7c5a6b5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141d43-ba1f-46ee-9614-b46dec359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6475b26-69a9-4050-bd2f-4c56d0a03d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bb6c17-e882-457c-9ca3-d9a7c5a6b56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884b10f-a729-4845-bc7e-d8dd8a52917f}" ma:internalName="TaxCatchAll" ma:showField="CatchAllData" ma:web="1abb6c17-e882-457c-9ca3-d9a7c5a6b5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66B8A1-28DD-40C0-B666-16F19F021F26}">
  <ds:schemaRefs>
    <ds:schemaRef ds:uri="http://schemas.microsoft.com/sharepoint/v3/contenttype/forms"/>
  </ds:schemaRefs>
</ds:datastoreItem>
</file>

<file path=customXml/itemProps2.xml><?xml version="1.0" encoding="utf-8"?>
<ds:datastoreItem xmlns:ds="http://schemas.openxmlformats.org/officeDocument/2006/customXml" ds:itemID="{FDAA70D7-8BC5-4A08-899A-94B728A2036D}">
  <ds:schemaRefs>
    <ds:schemaRef ds:uri="http://schemas.microsoft.com/office/2006/metadata/properties"/>
    <ds:schemaRef ds:uri="http://schemas.microsoft.com/office/infopath/2007/PartnerControls"/>
    <ds:schemaRef ds:uri="94141d43-ba1f-46ee-9614-b46dec359ad6"/>
    <ds:schemaRef ds:uri="1abb6c17-e882-457c-9ca3-d9a7c5a6b564"/>
  </ds:schemaRefs>
</ds:datastoreItem>
</file>

<file path=customXml/itemProps3.xml><?xml version="1.0" encoding="utf-8"?>
<ds:datastoreItem xmlns:ds="http://schemas.openxmlformats.org/officeDocument/2006/customXml" ds:itemID="{BFCE8E17-BD54-45FE-892E-FC4BCCB3EF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141d43-ba1f-46ee-9614-b46dec359ad6"/>
    <ds:schemaRef ds:uri="1abb6c17-e882-457c-9ca3-d9a7c5a6b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vt:lpstr>
      <vt:lpstr>2</vt:lpstr>
      <vt:lpstr>3</vt:lpstr>
      <vt:lpstr>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Doreen R</dc:creator>
  <cp:keywords/>
  <dc:description/>
  <cp:lastModifiedBy>Carl Hinds</cp:lastModifiedBy>
  <cp:revision/>
  <dcterms:created xsi:type="dcterms:W3CDTF">2024-11-11T21:49:37Z</dcterms:created>
  <dcterms:modified xsi:type="dcterms:W3CDTF">2025-01-07T17:00:20Z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0x0101001F867288251D0A44A267EDA00B598864</vt:lpwstr>
  </property>
  <property fmtid="{D5CDD505-2E9C-101B-9397-08002B2CF9AE}" pid="3" name="MediaServiceImageTags">
    <vt:lpwstr/>
  </property>
</Properties>
</file>